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8" windowWidth="12396" windowHeight="9012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<sst xmlns="http://schemas.openxmlformats.org/spreadsheetml/2006/main" count="444" uniqueCount="192">
  <si>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</si>
  <si>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</si>
  <si>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</si>
  <si>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</si>
  <si>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</si>
  <si>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</si>
  <si>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</si>
  <si>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</si>
  <si>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</si>
  <si>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</si>
  <si>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</si>
  <si>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</si>
  <si>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</si>
  <si>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</si>
  <si>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</si>
  <si>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</si>
  <si>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</si>
  <si>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</si>
  <si>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</si>
  <si>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</si>
  <si>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</si>
  <si>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</si>
  <si>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</si>
  <si>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</si>
  <si>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</si>
  <si>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</si>
  <si>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</si>
  <si>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</si>
  <si>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</si>
  <si>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</si>
  <si>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</si>
  <si>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</si>
  <si>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</si>
  <si>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</si>
  <si>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</si>
  <si>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</si>
  <si>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</si>
  <si>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</si>
  <si>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</si>
  <si>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</si>
  <si>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</si>
  <si>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</si>
  <si>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</si>
  <si>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</si>
  <si>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</si>
  <si>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</si>
  <si>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</si>
  <si>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</si>
  <si>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</si>
  <si>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</si>
  <si>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</si>
  <si>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</si>
  <si>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</si>
  <si>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</si>
  <si>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</si>
  <si>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</si>
  <si>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</si>
  <si>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</si>
  <si>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</si>
  <si>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</si>
  <si>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</si>
  <si>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</si>
  <si>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</si>
  <si>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</si>
  <si>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</si>
  <si>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</si>
  <si>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</si>
  <si>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</si>
  <si>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</si>
  <si>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</si>
  <si>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</si>
  <si>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</si>
  <si>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</si>
  <si>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</si>
  <si>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</si>
  <si>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</si>
  <si>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</si>
  <si>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</si>
  <si>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</si>
  <si>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</si>
  <si>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</si>
  <si>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</si>
  <si>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</si>
  <si>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</si>
  <si>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</si>
  <si>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</si>
  <si>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</si>
  <si>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</si>
  <si>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2016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</si>
  <si>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</si>
  <si>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</si>
  <si>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</si>
  <si>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</si>
  <si>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</si>
  <si>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</si>
  <si>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</si>
  <si>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</si>
  <si>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</si>
  <si>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</si>
  <si>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</si>
  <si>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</si>
  <si>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</si>
  <si>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</si>
  <si>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</si>
  <si>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</si>
  <si>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</si>
  <si>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</si>
  <si>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</si>
  <si>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</si>
  <si>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</si>
  <si>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</si>
  <si>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</si>
  <si>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</si>
  <si>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на 2016 год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</si>
  <si>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</si>
  <si>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</si>
  <si>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</si>
  <si>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</si>
  <si>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</si>
  <si>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</si>
  <si>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</si>
  <si>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</si>
  <si>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</si>
  <si>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</si>
  <si>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</si>
  <si>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</si>
  <si>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</si>
  <si>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</si>
  <si>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</si>
  <si>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</si>
  <si>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</si>
  <si>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</si>
  <si>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</si>
  <si>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</si>
  <si>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</si>
  <si>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</si>
  <si>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</si>
  <si>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</si>
  <si>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</si>
  <si>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</si>
  <si>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</si>
  <si>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</si>
  <si>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</si>
  <si>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</si>
  <si>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</si>
  <si>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</si>
  <si>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</si>
  <si>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Приложение №4</t>
  </si>
  <si>
    <t>от ___________ № _____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</si>
  <si>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</si>
  <si>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</si>
  <si>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</si>
  <si>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</t>
  </si>
  <si>
    <t>Основное мороприятие "Мероприятия организационного характера"</t>
  </si>
  <si>
    <t>0730100000</t>
  </si>
  <si>
    <t>Основное мероприятие "Защита населения и территорий Трубникоборского сельского поселения Тосненского района Ленинградской области,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</si>
  <si>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</si>
  <si>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</si>
  <si>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</si>
  <si>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</si>
  <si>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многоквартирныхдомов, расположенных на территории Трубникоборского сельского поселения Тосненского района Ленинградской области"</t>
  </si>
  <si>
    <t>1010100000</t>
  </si>
  <si>
    <t>Мероприятия по содержанию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 в рамках подпрограммы «Обеспечение условий для организации дорожного движения на территории» муниципальной программы «Развитие автомобильных дорог Трубникоборского сельского поселения Тосненского района Ленинградской области»</t>
  </si>
  <si>
    <t>1010110100</t>
  </si>
  <si>
    <t>Основное мероприятие "Организация газоснабжения"</t>
  </si>
  <si>
    <t>1100100000</t>
  </si>
  <si>
    <t>1200100000</t>
  </si>
  <si>
    <t>1400100000</t>
  </si>
  <si>
    <t>Основное мероприятие "Поддержка  проектов местных инициатив граждан"</t>
  </si>
  <si>
    <t>1500100000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</si>
  <si>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</si>
  <si>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</si>
  <si>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 (областной бюджет)</t>
  </si>
  <si>
    <t>1500170880</t>
  </si>
  <si>
    <t>9290000000</t>
  </si>
  <si>
    <t>9290100000</t>
  </si>
  <si>
    <t>Основное мероприятие "Организация и проведение официальных физкультурно-спортивных мероприятий среди населения на территории поселения"</t>
  </si>
  <si>
    <t xml:space="preserve">Мероприятия в области пожарной безопасности </t>
  </si>
  <si>
    <t>Основное мероприятие "Мероприятия по обеспечению общественного порядка и профилактике правонарушений"</t>
  </si>
  <si>
    <t>Основное мероприятие "Реализация энергосберегающих мероприятий в муниципальных образованиях"</t>
  </si>
  <si>
    <t>Мероприятия по устойчивому развитию части территорий</t>
  </si>
  <si>
    <t xml:space="preserve">Мероприятия по устойчивому развитию части территорий, являющихся административным центром поселения  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</si>
  <si>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</si>
  <si>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</si>
  <si>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</si>
  <si>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</si>
  <si>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</si>
  <si>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</si>
  <si>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Иные межбюджетные  трансфертыбюджету района из бюджетов поселений на осуществления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</si>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</sst>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vertical="top" wrapText="1"/>
    </xf>
    <xf numFmtId="0" fontId="5" fillId="36" borderId="42" xfId="0" applyFont="1" applyFill="1" applyBorder="1" applyAlignment="1">
      <alignment horizontal="center" vertical="center"/>
    </xf>
    <xf numFmtId="49" fontId="5" fillId="36" borderId="34" xfId="0" applyNumberFormat="1" applyFont="1" applyFill="1" applyBorder="1" applyAlignment="1">
      <alignment horizontal="center" vertical="center" wrapText="1"/>
    </xf>
    <xf numFmtId="49" fontId="16" fillId="36" borderId="34" xfId="0" applyNumberFormat="1" applyFont="1" applyFill="1" applyBorder="1" applyAlignment="1">
      <alignment horizontal="center" vertical="center" wrapText="1"/>
    </xf>
    <xf numFmtId="168" fontId="16" fillId="36" borderId="43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168" fontId="4" fillId="36" borderId="4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8" fontId="4" fillId="0" borderId="43" xfId="0" applyNumberFormat="1" applyFont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4" fillId="0" borderId="41" xfId="0" applyNumberFormat="1" applyFont="1" applyBorder="1" applyAlignment="1">
      <alignment horizontal="center" vertical="center"/>
    </xf>
    <xf numFmtId="0" fontId="11" fillId="33" borderId="4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58">
      <selection activeCell="F65" sqref="F65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147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148</v>
      </c>
      <c r="E6" s="32"/>
      <c r="F6" s="32"/>
    </row>
    <row r="7" spans="4:6" ht="12.75">
      <c r="D7" s="32"/>
      <c r="E7" s="32"/>
      <c r="F7" s="32"/>
    </row>
    <row r="8" spans="2:6" ht="52.5" customHeight="1">
      <c r="B8" s="142" t="s">
        <v>38</v>
      </c>
      <c r="C8" s="142"/>
      <c r="D8" s="142"/>
      <c r="E8" s="142"/>
      <c r="F8" s="142"/>
    </row>
    <row r="9" spans="2:6" ht="19.5" customHeight="1">
      <c r="B9" s="143" t="s">
        <v>113</v>
      </c>
      <c r="C9" s="143"/>
      <c r="D9" s="143"/>
      <c r="E9" s="143"/>
      <c r="F9" s="143"/>
    </row>
    <row r="10" ht="12.75" customHeight="1">
      <c r="F10" s="2" t="s">
        <v>1</v>
      </c>
    </row>
    <row r="11" ht="13.5" thickBot="1"/>
    <row r="12" spans="1:7" s="3" customFormat="1" ht="50.25" customHeight="1" thickBot="1">
      <c r="A12" s="28" t="s">
        <v>5</v>
      </c>
      <c r="B12" s="29" t="s">
        <v>2</v>
      </c>
      <c r="C12" s="30" t="s">
        <v>8</v>
      </c>
      <c r="D12" s="30" t="s">
        <v>41</v>
      </c>
      <c r="E12" s="31" t="s">
        <v>7</v>
      </c>
      <c r="F12" s="30" t="s">
        <v>88</v>
      </c>
      <c r="G12" s="24" t="s">
        <v>11</v>
      </c>
    </row>
    <row r="13" spans="1:7" s="3" customFormat="1" ht="27.75" customHeight="1" thickBot="1">
      <c r="A13" s="73"/>
      <c r="B13" s="74" t="s">
        <v>40</v>
      </c>
      <c r="C13" s="75"/>
      <c r="D13" s="75"/>
      <c r="E13" s="75"/>
      <c r="F13" s="76">
        <f>F14+F108</f>
        <v>23523.689410000003</v>
      </c>
      <c r="G13" s="24"/>
    </row>
    <row r="14" spans="1:7" s="3" customFormat="1" ht="26.25" customHeight="1" thickBot="1">
      <c r="A14" s="73"/>
      <c r="B14" s="77" t="s">
        <v>39</v>
      </c>
      <c r="C14" s="78"/>
      <c r="D14" s="78"/>
      <c r="E14" s="78"/>
      <c r="F14" s="79">
        <f>F15+F21+F32+F47+F59+F71+F79+F86</f>
        <v>12044.589450000001</v>
      </c>
      <c r="G14" s="24"/>
    </row>
    <row r="15" spans="1:7" s="19" customFormat="1" ht="75" customHeight="1">
      <c r="A15" s="80" t="s">
        <v>6</v>
      </c>
      <c r="B15" s="81" t="s">
        <v>89</v>
      </c>
      <c r="C15" s="82" t="s">
        <v>114</v>
      </c>
      <c r="D15" s="83" t="s">
        <v>3</v>
      </c>
      <c r="E15" s="83" t="s">
        <v>3</v>
      </c>
      <c r="F15" s="84">
        <f>F16</f>
        <v>200</v>
      </c>
      <c r="G15" s="20" t="e">
        <f>#REF!</f>
        <v>#REF!</v>
      </c>
    </row>
    <row r="16" spans="1:7" s="16" customFormat="1" ht="78" customHeight="1">
      <c r="A16" s="40"/>
      <c r="B16" s="12" t="s">
        <v>90</v>
      </c>
      <c r="C16" s="13" t="s">
        <v>115</v>
      </c>
      <c r="D16" s="14"/>
      <c r="E16" s="14"/>
      <c r="F16" s="66">
        <f>F18</f>
        <v>200</v>
      </c>
      <c r="G16" s="15"/>
    </row>
    <row r="17" spans="1:7" s="16" customFormat="1" ht="56.25" customHeight="1">
      <c r="A17" s="40"/>
      <c r="B17" s="116" t="s">
        <v>176</v>
      </c>
      <c r="C17" s="13" t="s">
        <v>149</v>
      </c>
      <c r="D17" s="14"/>
      <c r="E17" s="14"/>
      <c r="F17" s="66">
        <f>F18</f>
        <v>200</v>
      </c>
      <c r="G17" s="15"/>
    </row>
    <row r="18" spans="1:7" ht="105" customHeight="1">
      <c r="A18" s="41"/>
      <c r="B18" s="4" t="s">
        <v>91</v>
      </c>
      <c r="C18" s="1" t="s">
        <v>116</v>
      </c>
      <c r="D18" s="5"/>
      <c r="E18" s="5"/>
      <c r="F18" s="67">
        <f>F19</f>
        <v>200</v>
      </c>
      <c r="G18" s="6"/>
    </row>
    <row r="19" spans="1:7" ht="26.25" customHeight="1">
      <c r="A19" s="42"/>
      <c r="B19" s="4" t="s">
        <v>18</v>
      </c>
      <c r="C19" s="1" t="s">
        <v>116</v>
      </c>
      <c r="D19" s="8" t="s">
        <v>19</v>
      </c>
      <c r="E19" s="9" t="s">
        <v>3</v>
      </c>
      <c r="F19" s="67">
        <f>F20</f>
        <v>200</v>
      </c>
      <c r="G19" s="10">
        <f>G20</f>
        <v>0</v>
      </c>
    </row>
    <row r="20" spans="1:7" ht="28.5" customHeight="1" thickBot="1">
      <c r="A20" s="43"/>
      <c r="B20" s="44" t="s">
        <v>20</v>
      </c>
      <c r="C20" s="45" t="s">
        <v>116</v>
      </c>
      <c r="D20" s="46" t="s">
        <v>19</v>
      </c>
      <c r="E20" s="46" t="s">
        <v>21</v>
      </c>
      <c r="F20" s="68">
        <v>200</v>
      </c>
      <c r="G20" s="11">
        <v>0</v>
      </c>
    </row>
    <row r="21" spans="1:7" s="19" customFormat="1" ht="42" thickBot="1">
      <c r="A21" s="80" t="s">
        <v>15</v>
      </c>
      <c r="B21" s="81" t="s">
        <v>92</v>
      </c>
      <c r="C21" s="85" t="s">
        <v>117</v>
      </c>
      <c r="D21" s="86"/>
      <c r="E21" s="86"/>
      <c r="F21" s="84">
        <f>F27+F22</f>
        <v>170</v>
      </c>
      <c r="G21" s="18" t="e">
        <f>G15+#REF!</f>
        <v>#REF!</v>
      </c>
    </row>
    <row r="22" spans="1:6" s="16" customFormat="1" ht="52.5">
      <c r="A22" s="40"/>
      <c r="B22" s="12" t="s">
        <v>93</v>
      </c>
      <c r="C22" s="21" t="s">
        <v>118</v>
      </c>
      <c r="D22" s="21"/>
      <c r="E22" s="21"/>
      <c r="F22" s="66">
        <f>F24</f>
        <v>50</v>
      </c>
    </row>
    <row r="23" spans="1:6" s="16" customFormat="1" ht="26.25">
      <c r="A23" s="40"/>
      <c r="B23" s="117" t="s">
        <v>150</v>
      </c>
      <c r="C23" s="21" t="s">
        <v>151</v>
      </c>
      <c r="D23" s="21"/>
      <c r="E23" s="21"/>
      <c r="F23" s="66">
        <f>F24</f>
        <v>50</v>
      </c>
    </row>
    <row r="24" spans="1:6" ht="66">
      <c r="A24" s="41"/>
      <c r="B24" s="4" t="s">
        <v>94</v>
      </c>
      <c r="C24" s="22" t="s">
        <v>119</v>
      </c>
      <c r="D24" s="8"/>
      <c r="E24" s="8"/>
      <c r="F24" s="67">
        <f>F25</f>
        <v>50</v>
      </c>
    </row>
    <row r="25" spans="1:6" ht="12.75">
      <c r="A25" s="41"/>
      <c r="B25" s="4" t="s">
        <v>24</v>
      </c>
      <c r="C25" s="22" t="s">
        <v>119</v>
      </c>
      <c r="D25" s="8" t="s">
        <v>25</v>
      </c>
      <c r="E25" s="8"/>
      <c r="F25" s="67">
        <f>F26</f>
        <v>50</v>
      </c>
    </row>
    <row r="26" spans="1:6" ht="26.25">
      <c r="A26" s="41"/>
      <c r="B26" s="4" t="s">
        <v>20</v>
      </c>
      <c r="C26" s="22" t="s">
        <v>119</v>
      </c>
      <c r="D26" s="8" t="s">
        <v>25</v>
      </c>
      <c r="E26" s="8" t="s">
        <v>21</v>
      </c>
      <c r="F26" s="67">
        <v>50</v>
      </c>
    </row>
    <row r="27" spans="1:6" s="16" customFormat="1" ht="66">
      <c r="A27" s="40"/>
      <c r="B27" s="12" t="s">
        <v>152</v>
      </c>
      <c r="C27" s="21" t="s">
        <v>120</v>
      </c>
      <c r="D27" s="21"/>
      <c r="E27" s="21"/>
      <c r="F27" s="66">
        <f>F29</f>
        <v>120</v>
      </c>
    </row>
    <row r="28" spans="1:6" s="16" customFormat="1" ht="26.25">
      <c r="A28" s="40"/>
      <c r="B28" s="99" t="s">
        <v>153</v>
      </c>
      <c r="C28" s="21" t="s">
        <v>154</v>
      </c>
      <c r="D28" s="21"/>
      <c r="E28" s="21"/>
      <c r="F28" s="66">
        <f>F29</f>
        <v>120</v>
      </c>
    </row>
    <row r="29" spans="1:6" ht="78.75">
      <c r="A29" s="41"/>
      <c r="B29" s="4" t="s">
        <v>95</v>
      </c>
      <c r="C29" s="22" t="s">
        <v>121</v>
      </c>
      <c r="D29" s="8"/>
      <c r="E29" s="8"/>
      <c r="F29" s="67">
        <f>F30</f>
        <v>120</v>
      </c>
    </row>
    <row r="30" spans="1:6" ht="12.75">
      <c r="A30" s="41"/>
      <c r="B30" s="4" t="s">
        <v>22</v>
      </c>
      <c r="C30" s="22" t="s">
        <v>121</v>
      </c>
      <c r="D30" s="8" t="s">
        <v>23</v>
      </c>
      <c r="E30" s="8"/>
      <c r="F30" s="67">
        <f>F31</f>
        <v>120</v>
      </c>
    </row>
    <row r="31" spans="1:6" ht="27" thickBot="1">
      <c r="A31" s="47"/>
      <c r="B31" s="44" t="s">
        <v>20</v>
      </c>
      <c r="C31" s="22" t="s">
        <v>121</v>
      </c>
      <c r="D31" s="46" t="s">
        <v>23</v>
      </c>
      <c r="E31" s="46" t="s">
        <v>21</v>
      </c>
      <c r="F31" s="68">
        <v>120</v>
      </c>
    </row>
    <row r="32" spans="1:6" ht="41.25">
      <c r="A32" s="80" t="s">
        <v>13</v>
      </c>
      <c r="B32" s="81" t="s">
        <v>96</v>
      </c>
      <c r="C32" s="85" t="s">
        <v>122</v>
      </c>
      <c r="D32" s="86"/>
      <c r="E32" s="86"/>
      <c r="F32" s="84">
        <f>F33+F42</f>
        <v>370</v>
      </c>
    </row>
    <row r="33" spans="1:6" s="16" customFormat="1" ht="92.25">
      <c r="A33" s="40"/>
      <c r="B33" s="12" t="s">
        <v>97</v>
      </c>
      <c r="C33" s="21" t="s">
        <v>123</v>
      </c>
      <c r="D33" s="21"/>
      <c r="E33" s="21"/>
      <c r="F33" s="66">
        <f>F35+F39</f>
        <v>350</v>
      </c>
    </row>
    <row r="34" spans="1:6" s="16" customFormat="1" ht="66">
      <c r="A34" s="40"/>
      <c r="B34" s="99" t="s">
        <v>155</v>
      </c>
      <c r="C34" s="21" t="s">
        <v>156</v>
      </c>
      <c r="D34" s="21"/>
      <c r="E34" s="21"/>
      <c r="F34" s="66">
        <f>F35</f>
        <v>150</v>
      </c>
    </row>
    <row r="35" spans="1:6" ht="105">
      <c r="A35" s="41"/>
      <c r="B35" s="4" t="s">
        <v>98</v>
      </c>
      <c r="C35" s="22" t="s">
        <v>124</v>
      </c>
      <c r="D35" s="8"/>
      <c r="E35" s="8"/>
      <c r="F35" s="67">
        <f>F36</f>
        <v>150</v>
      </c>
    </row>
    <row r="36" spans="1:6" ht="26.25">
      <c r="A36" s="41"/>
      <c r="B36" s="4" t="s">
        <v>26</v>
      </c>
      <c r="C36" s="22" t="s">
        <v>124</v>
      </c>
      <c r="D36" s="8" t="s">
        <v>12</v>
      </c>
      <c r="E36" s="8"/>
      <c r="F36" s="67">
        <f>F37</f>
        <v>150</v>
      </c>
    </row>
    <row r="37" spans="1:6" ht="26.25">
      <c r="A37" s="41"/>
      <c r="B37" s="4" t="s">
        <v>20</v>
      </c>
      <c r="C37" s="22" t="s">
        <v>124</v>
      </c>
      <c r="D37" s="8" t="s">
        <v>12</v>
      </c>
      <c r="E37" s="8" t="s">
        <v>21</v>
      </c>
      <c r="F37" s="67">
        <v>150</v>
      </c>
    </row>
    <row r="38" spans="1:6" ht="12.75">
      <c r="A38" s="41"/>
      <c r="B38" s="117" t="s">
        <v>157</v>
      </c>
      <c r="C38" s="22" t="s">
        <v>158</v>
      </c>
      <c r="D38" s="8"/>
      <c r="E38" s="8"/>
      <c r="F38" s="67">
        <f>F39</f>
        <v>200</v>
      </c>
    </row>
    <row r="39" spans="1:6" ht="12.75">
      <c r="A39" s="42"/>
      <c r="B39" s="4" t="s">
        <v>177</v>
      </c>
      <c r="C39" s="22" t="s">
        <v>125</v>
      </c>
      <c r="D39" s="8"/>
      <c r="E39" s="8"/>
      <c r="F39" s="67">
        <f>F40</f>
        <v>200</v>
      </c>
    </row>
    <row r="40" spans="1:6" ht="26.25">
      <c r="A40" s="41"/>
      <c r="B40" s="4" t="s">
        <v>26</v>
      </c>
      <c r="C40" s="22" t="s">
        <v>125</v>
      </c>
      <c r="D40" s="8" t="s">
        <v>12</v>
      </c>
      <c r="E40" s="8"/>
      <c r="F40" s="67">
        <f>F41</f>
        <v>200</v>
      </c>
    </row>
    <row r="41" spans="1:6" ht="26.25">
      <c r="A41" s="41"/>
      <c r="B41" s="4" t="s">
        <v>20</v>
      </c>
      <c r="C41" s="22" t="s">
        <v>125</v>
      </c>
      <c r="D41" s="8" t="s">
        <v>12</v>
      </c>
      <c r="E41" s="8" t="s">
        <v>21</v>
      </c>
      <c r="F41" s="67">
        <v>200</v>
      </c>
    </row>
    <row r="42" spans="1:6" s="16" customFormat="1" ht="52.5">
      <c r="A42" s="40"/>
      <c r="B42" s="12" t="s">
        <v>99</v>
      </c>
      <c r="C42" s="21" t="s">
        <v>126</v>
      </c>
      <c r="D42" s="21"/>
      <c r="E42" s="21"/>
      <c r="F42" s="66">
        <f>F44</f>
        <v>20</v>
      </c>
    </row>
    <row r="43" spans="1:6" s="16" customFormat="1" ht="26.25">
      <c r="A43" s="40"/>
      <c r="B43" s="99" t="s">
        <v>178</v>
      </c>
      <c r="C43" s="21" t="s">
        <v>159</v>
      </c>
      <c r="D43" s="21"/>
      <c r="E43" s="21"/>
      <c r="F43" s="66">
        <f>F44</f>
        <v>20</v>
      </c>
    </row>
    <row r="44" spans="1:6" ht="105">
      <c r="A44" s="41"/>
      <c r="B44" s="4" t="s">
        <v>100</v>
      </c>
      <c r="C44" s="22" t="s">
        <v>127</v>
      </c>
      <c r="D44" s="8"/>
      <c r="E44" s="8"/>
      <c r="F44" s="67">
        <f>F45</f>
        <v>20</v>
      </c>
    </row>
    <row r="45" spans="1:6" ht="26.25">
      <c r="A45" s="41"/>
      <c r="B45" s="4" t="s">
        <v>26</v>
      </c>
      <c r="C45" s="22" t="s">
        <v>127</v>
      </c>
      <c r="D45" s="8" t="s">
        <v>12</v>
      </c>
      <c r="E45" s="8"/>
      <c r="F45" s="67">
        <f>F46</f>
        <v>20</v>
      </c>
    </row>
    <row r="46" spans="1:6" ht="27" thickBot="1">
      <c r="A46" s="47"/>
      <c r="B46" s="44" t="s">
        <v>20</v>
      </c>
      <c r="C46" s="22" t="s">
        <v>127</v>
      </c>
      <c r="D46" s="46" t="s">
        <v>12</v>
      </c>
      <c r="E46" s="46" t="s">
        <v>21</v>
      </c>
      <c r="F46" s="68">
        <v>20</v>
      </c>
    </row>
    <row r="47" spans="1:6" s="25" customFormat="1" ht="41.25">
      <c r="A47" s="80">
        <v>4</v>
      </c>
      <c r="B47" s="81" t="s">
        <v>101</v>
      </c>
      <c r="C47" s="85" t="s">
        <v>128</v>
      </c>
      <c r="D47" s="85"/>
      <c r="E47" s="85"/>
      <c r="F47" s="84">
        <f>F48</f>
        <v>3221.08774</v>
      </c>
    </row>
    <row r="48" spans="1:6" s="16" customFormat="1" ht="66">
      <c r="A48" s="49"/>
      <c r="B48" s="12" t="s">
        <v>102</v>
      </c>
      <c r="C48" s="1" t="s">
        <v>129</v>
      </c>
      <c r="D48" s="21"/>
      <c r="E48" s="21"/>
      <c r="F48" s="66">
        <f>F53+F56+F52</f>
        <v>3221.08774</v>
      </c>
    </row>
    <row r="49" spans="1:6" s="16" customFormat="1" ht="78.75">
      <c r="A49" s="49"/>
      <c r="B49" s="99" t="s">
        <v>160</v>
      </c>
      <c r="C49" s="1" t="s">
        <v>161</v>
      </c>
      <c r="D49" s="21"/>
      <c r="E49" s="21"/>
      <c r="F49" s="66">
        <f>F48</f>
        <v>3221.08774</v>
      </c>
    </row>
    <row r="50" spans="1:6" s="16" customFormat="1" ht="132">
      <c r="A50" s="49"/>
      <c r="B50" s="99" t="s">
        <v>162</v>
      </c>
      <c r="C50" s="1" t="s">
        <v>163</v>
      </c>
      <c r="D50" s="21"/>
      <c r="E50" s="21"/>
      <c r="F50" s="66">
        <v>0</v>
      </c>
    </row>
    <row r="51" spans="1:6" s="16" customFormat="1" ht="12.75">
      <c r="A51" s="49"/>
      <c r="B51" s="4" t="s">
        <v>16</v>
      </c>
      <c r="C51" s="1" t="s">
        <v>163</v>
      </c>
      <c r="D51" s="8" t="s">
        <v>17</v>
      </c>
      <c r="E51" s="8"/>
      <c r="F51" s="66">
        <v>0</v>
      </c>
    </row>
    <row r="52" spans="1:6" s="16" customFormat="1" ht="26.25">
      <c r="A52" s="49"/>
      <c r="B52" s="4" t="s">
        <v>20</v>
      </c>
      <c r="C52" s="1" t="s">
        <v>163</v>
      </c>
      <c r="D52" s="8" t="s">
        <v>17</v>
      </c>
      <c r="E52" s="8" t="s">
        <v>21</v>
      </c>
      <c r="F52" s="66">
        <v>0</v>
      </c>
    </row>
    <row r="53" spans="1:6" ht="118.5">
      <c r="A53" s="41"/>
      <c r="B53" s="4" t="s">
        <v>144</v>
      </c>
      <c r="C53" s="1" t="s">
        <v>130</v>
      </c>
      <c r="D53" s="8"/>
      <c r="E53" s="8"/>
      <c r="F53" s="67">
        <f>F54</f>
        <v>2160.08774</v>
      </c>
    </row>
    <row r="54" spans="1:6" ht="12.75">
      <c r="A54" s="41"/>
      <c r="B54" s="4" t="s">
        <v>16</v>
      </c>
      <c r="C54" s="1" t="s">
        <v>130</v>
      </c>
      <c r="D54" s="8" t="s">
        <v>17</v>
      </c>
      <c r="E54" s="8"/>
      <c r="F54" s="67">
        <f>F55</f>
        <v>2160.08774</v>
      </c>
    </row>
    <row r="55" spans="1:6" ht="26.25">
      <c r="A55" s="41"/>
      <c r="B55" s="4" t="s">
        <v>20</v>
      </c>
      <c r="C55" s="1" t="s">
        <v>130</v>
      </c>
      <c r="D55" s="8" t="s">
        <v>17</v>
      </c>
      <c r="E55" s="8" t="s">
        <v>21</v>
      </c>
      <c r="F55" s="67">
        <f>1660.08774+500</f>
        <v>2160.08774</v>
      </c>
    </row>
    <row r="56" spans="1:6" ht="26.25">
      <c r="A56" s="111"/>
      <c r="B56" s="112" t="s">
        <v>145</v>
      </c>
      <c r="C56" s="113" t="s">
        <v>146</v>
      </c>
      <c r="D56" s="114"/>
      <c r="E56" s="114"/>
      <c r="F56" s="115">
        <f>F57</f>
        <v>1061</v>
      </c>
    </row>
    <row r="57" spans="1:6" ht="12.75">
      <c r="A57" s="111"/>
      <c r="B57" s="112" t="s">
        <v>16</v>
      </c>
      <c r="C57" s="113" t="s">
        <v>146</v>
      </c>
      <c r="D57" s="114" t="s">
        <v>17</v>
      </c>
      <c r="E57" s="114"/>
      <c r="F57" s="115">
        <f>F58</f>
        <v>1061</v>
      </c>
    </row>
    <row r="58" spans="1:6" ht="27" thickBot="1">
      <c r="A58" s="111"/>
      <c r="B58" s="112" t="s">
        <v>20</v>
      </c>
      <c r="C58" s="113" t="s">
        <v>146</v>
      </c>
      <c r="D58" s="114" t="s">
        <v>17</v>
      </c>
      <c r="E58" s="114" t="s">
        <v>21</v>
      </c>
      <c r="F58" s="115">
        <v>1061</v>
      </c>
    </row>
    <row r="59" spans="1:6" s="25" customFormat="1" ht="41.25">
      <c r="A59" s="80">
        <v>5</v>
      </c>
      <c r="B59" s="81" t="s">
        <v>103</v>
      </c>
      <c r="C59" s="87" t="s">
        <v>131</v>
      </c>
      <c r="D59" s="85"/>
      <c r="E59" s="85"/>
      <c r="F59" s="84">
        <f>F61+F65+F68</f>
        <v>4192.40171</v>
      </c>
    </row>
    <row r="60" spans="1:6" s="123" customFormat="1" ht="13.5">
      <c r="A60" s="119"/>
      <c r="B60" s="118" t="s">
        <v>164</v>
      </c>
      <c r="C60" s="120" t="s">
        <v>165</v>
      </c>
      <c r="D60" s="121"/>
      <c r="E60" s="121"/>
      <c r="F60" s="122">
        <f>F61+F65</f>
        <v>4192.40171</v>
      </c>
    </row>
    <row r="61" spans="1:6" ht="78.75">
      <c r="A61" s="41"/>
      <c r="B61" s="4" t="s">
        <v>104</v>
      </c>
      <c r="C61" s="22" t="s">
        <v>132</v>
      </c>
      <c r="D61" s="8"/>
      <c r="E61" s="8"/>
      <c r="F61" s="67">
        <f>F62</f>
        <v>1100</v>
      </c>
    </row>
    <row r="62" spans="1:6" ht="12.75">
      <c r="A62" s="41"/>
      <c r="B62" s="4" t="s">
        <v>27</v>
      </c>
      <c r="C62" s="22" t="s">
        <v>132</v>
      </c>
      <c r="D62" s="8" t="s">
        <v>14</v>
      </c>
      <c r="E62" s="8"/>
      <c r="F62" s="67">
        <f>F63+F64</f>
        <v>1100</v>
      </c>
    </row>
    <row r="63" spans="1:6" ht="26.25">
      <c r="A63" s="41"/>
      <c r="B63" s="27" t="s">
        <v>28</v>
      </c>
      <c r="C63" s="22" t="s">
        <v>132</v>
      </c>
      <c r="D63" s="8" t="s">
        <v>14</v>
      </c>
      <c r="E63" s="8" t="s">
        <v>21</v>
      </c>
      <c r="F63" s="67">
        <v>600</v>
      </c>
    </row>
    <row r="64" spans="1:6" ht="12.75">
      <c r="A64" s="41"/>
      <c r="B64" s="27" t="s">
        <v>29</v>
      </c>
      <c r="C64" s="22" t="s">
        <v>132</v>
      </c>
      <c r="D64" s="8" t="s">
        <v>14</v>
      </c>
      <c r="E64" s="8" t="s">
        <v>30</v>
      </c>
      <c r="F64" s="67">
        <v>500</v>
      </c>
    </row>
    <row r="65" spans="1:6" ht="42.75" customHeight="1">
      <c r="A65" s="41"/>
      <c r="B65" s="4" t="s">
        <v>105</v>
      </c>
      <c r="C65" s="22" t="s">
        <v>133</v>
      </c>
      <c r="D65" s="8"/>
      <c r="E65" s="8"/>
      <c r="F65" s="67">
        <f>F66</f>
        <v>3092.40171</v>
      </c>
    </row>
    <row r="66" spans="1:6" ht="12.75">
      <c r="A66" s="41"/>
      <c r="B66" s="4" t="s">
        <v>27</v>
      </c>
      <c r="C66" s="22" t="s">
        <v>133</v>
      </c>
      <c r="D66" s="8" t="s">
        <v>14</v>
      </c>
      <c r="E66" s="8"/>
      <c r="F66" s="67">
        <f>F67</f>
        <v>3092.40171</v>
      </c>
    </row>
    <row r="67" spans="1:6" ht="26.25">
      <c r="A67" s="41"/>
      <c r="B67" s="27" t="s">
        <v>28</v>
      </c>
      <c r="C67" s="22" t="s">
        <v>133</v>
      </c>
      <c r="D67" s="8" t="s">
        <v>14</v>
      </c>
      <c r="E67" s="8" t="s">
        <v>21</v>
      </c>
      <c r="F67" s="67">
        <v>3092.40171</v>
      </c>
    </row>
    <row r="68" spans="1:6" ht="52.5">
      <c r="A68" s="41"/>
      <c r="B68" s="4" t="s">
        <v>31</v>
      </c>
      <c r="C68" s="22" t="s">
        <v>32</v>
      </c>
      <c r="D68" s="8"/>
      <c r="E68" s="8"/>
      <c r="F68" s="67">
        <f>F69</f>
        <v>0</v>
      </c>
    </row>
    <row r="69" spans="1:6" ht="12.75">
      <c r="A69" s="41"/>
      <c r="B69" s="4" t="s">
        <v>27</v>
      </c>
      <c r="C69" s="22" t="s">
        <v>32</v>
      </c>
      <c r="D69" s="8" t="s">
        <v>14</v>
      </c>
      <c r="E69" s="8"/>
      <c r="F69" s="67">
        <f>F70</f>
        <v>0</v>
      </c>
    </row>
    <row r="70" spans="1:6" ht="13.5" thickBot="1">
      <c r="A70" s="47"/>
      <c r="B70" s="44" t="s">
        <v>33</v>
      </c>
      <c r="C70" s="48" t="s">
        <v>32</v>
      </c>
      <c r="D70" s="46" t="s">
        <v>14</v>
      </c>
      <c r="E70" s="46" t="s">
        <v>34</v>
      </c>
      <c r="F70" s="68">
        <v>0</v>
      </c>
    </row>
    <row r="71" spans="1:6" s="25" customFormat="1" ht="41.25">
      <c r="A71" s="80">
        <v>6</v>
      </c>
      <c r="B71" s="81" t="s">
        <v>106</v>
      </c>
      <c r="C71" s="85" t="s">
        <v>134</v>
      </c>
      <c r="D71" s="85"/>
      <c r="E71" s="85"/>
      <c r="F71" s="84">
        <f>F73+F76</f>
        <v>900</v>
      </c>
    </row>
    <row r="72" spans="1:6" ht="52.5">
      <c r="A72" s="111"/>
      <c r="B72" s="118" t="s">
        <v>184</v>
      </c>
      <c r="C72" s="124" t="s">
        <v>166</v>
      </c>
      <c r="D72" s="114"/>
      <c r="E72" s="114"/>
      <c r="F72" s="115">
        <f>F73+F76</f>
        <v>900</v>
      </c>
    </row>
    <row r="73" spans="1:6" ht="66">
      <c r="A73" s="41"/>
      <c r="B73" s="27" t="s">
        <v>107</v>
      </c>
      <c r="C73" s="22" t="s">
        <v>135</v>
      </c>
      <c r="D73" s="8"/>
      <c r="E73" s="8"/>
      <c r="F73" s="67">
        <f>F74</f>
        <v>300</v>
      </c>
    </row>
    <row r="74" spans="1:6" ht="12.75">
      <c r="A74" s="41"/>
      <c r="B74" s="4" t="s">
        <v>35</v>
      </c>
      <c r="C74" s="22" t="s">
        <v>135</v>
      </c>
      <c r="D74" s="8" t="s">
        <v>36</v>
      </c>
      <c r="E74" s="8"/>
      <c r="F74" s="67">
        <f>F75</f>
        <v>300</v>
      </c>
    </row>
    <row r="75" spans="1:6" ht="32.25" customHeight="1">
      <c r="A75" s="41"/>
      <c r="B75" s="27" t="s">
        <v>28</v>
      </c>
      <c r="C75" s="22" t="s">
        <v>135</v>
      </c>
      <c r="D75" s="8" t="s">
        <v>36</v>
      </c>
      <c r="E75" s="8" t="s">
        <v>21</v>
      </c>
      <c r="F75" s="67">
        <v>300</v>
      </c>
    </row>
    <row r="76" spans="1:6" ht="52.5">
      <c r="A76" s="41"/>
      <c r="B76" s="4" t="s">
        <v>37</v>
      </c>
      <c r="C76" s="1" t="s">
        <v>136</v>
      </c>
      <c r="D76" s="8"/>
      <c r="E76" s="8"/>
      <c r="F76" s="67">
        <f>F77</f>
        <v>600</v>
      </c>
    </row>
    <row r="77" spans="1:6" ht="12.75">
      <c r="A77" s="41"/>
      <c r="B77" s="4" t="s">
        <v>35</v>
      </c>
      <c r="C77" s="1" t="s">
        <v>136</v>
      </c>
      <c r="D77" s="8" t="s">
        <v>36</v>
      </c>
      <c r="E77" s="8"/>
      <c r="F77" s="67">
        <f>F78</f>
        <v>600</v>
      </c>
    </row>
    <row r="78" spans="1:6" ht="27" thickBot="1">
      <c r="A78" s="47"/>
      <c r="B78" s="50" t="s">
        <v>20</v>
      </c>
      <c r="C78" s="1" t="s">
        <v>136</v>
      </c>
      <c r="D78" s="46" t="s">
        <v>36</v>
      </c>
      <c r="E78" s="46" t="s">
        <v>21</v>
      </c>
      <c r="F78" s="68">
        <v>600</v>
      </c>
    </row>
    <row r="79" spans="1:6" s="25" customFormat="1" ht="54.75">
      <c r="A79" s="80">
        <v>7</v>
      </c>
      <c r="B79" s="81" t="s">
        <v>108</v>
      </c>
      <c r="C79" s="85" t="s">
        <v>137</v>
      </c>
      <c r="D79" s="85"/>
      <c r="E79" s="85"/>
      <c r="F79" s="84">
        <f>F81</f>
        <v>1906.1</v>
      </c>
    </row>
    <row r="80" spans="1:6" s="25" customFormat="1" ht="26.25">
      <c r="A80" s="125"/>
      <c r="B80" s="118" t="s">
        <v>179</v>
      </c>
      <c r="C80" s="124" t="s">
        <v>167</v>
      </c>
      <c r="D80" s="126"/>
      <c r="E80" s="126"/>
      <c r="F80" s="115">
        <f>F81</f>
        <v>1906.1</v>
      </c>
    </row>
    <row r="81" spans="1:6" s="25" customFormat="1" ht="66">
      <c r="A81" s="51"/>
      <c r="B81" s="4" t="s">
        <v>109</v>
      </c>
      <c r="C81" s="22" t="s">
        <v>138</v>
      </c>
      <c r="D81" s="17"/>
      <c r="E81" s="17"/>
      <c r="F81" s="67">
        <f>F82+F84</f>
        <v>1906.1</v>
      </c>
    </row>
    <row r="82" spans="1:6" s="25" customFormat="1" ht="13.5">
      <c r="A82" s="51"/>
      <c r="B82" s="4" t="s">
        <v>27</v>
      </c>
      <c r="C82" s="22" t="s">
        <v>138</v>
      </c>
      <c r="D82" s="8" t="s">
        <v>14</v>
      </c>
      <c r="E82" s="8"/>
      <c r="F82" s="67">
        <f>F83</f>
        <v>100</v>
      </c>
    </row>
    <row r="83" spans="1:6" s="25" customFormat="1" ht="26.25">
      <c r="A83" s="51"/>
      <c r="B83" s="27" t="s">
        <v>28</v>
      </c>
      <c r="C83" s="22" t="s">
        <v>138</v>
      </c>
      <c r="D83" s="8" t="s">
        <v>14</v>
      </c>
      <c r="E83" s="8" t="s">
        <v>21</v>
      </c>
      <c r="F83" s="67">
        <v>100</v>
      </c>
    </row>
    <row r="84" spans="1:6" s="25" customFormat="1" ht="13.5">
      <c r="A84" s="51"/>
      <c r="B84" s="4" t="s">
        <v>35</v>
      </c>
      <c r="C84" s="22" t="s">
        <v>138</v>
      </c>
      <c r="D84" s="8" t="s">
        <v>36</v>
      </c>
      <c r="E84" s="8"/>
      <c r="F84" s="67">
        <f>F85</f>
        <v>1806.1</v>
      </c>
    </row>
    <row r="85" spans="1:6" s="25" customFormat="1" ht="27" thickBot="1">
      <c r="A85" s="52"/>
      <c r="B85" s="50" t="s">
        <v>28</v>
      </c>
      <c r="C85" s="22" t="s">
        <v>138</v>
      </c>
      <c r="D85" s="46" t="s">
        <v>36</v>
      </c>
      <c r="E85" s="46" t="s">
        <v>21</v>
      </c>
      <c r="F85" s="68">
        <v>1806.1</v>
      </c>
    </row>
    <row r="86" spans="1:6" s="25" customFormat="1" ht="41.25">
      <c r="A86" s="80">
        <v>8</v>
      </c>
      <c r="B86" s="81" t="s">
        <v>110</v>
      </c>
      <c r="C86" s="85" t="s">
        <v>139</v>
      </c>
      <c r="D86" s="85"/>
      <c r="E86" s="85"/>
      <c r="F86" s="84">
        <f>F88+F93+F103+F98</f>
        <v>1085</v>
      </c>
    </row>
    <row r="87" spans="1:6" s="25" customFormat="1" ht="26.25">
      <c r="A87" s="125"/>
      <c r="B87" s="117" t="s">
        <v>168</v>
      </c>
      <c r="C87" s="124" t="s">
        <v>169</v>
      </c>
      <c r="D87" s="126"/>
      <c r="E87" s="126"/>
      <c r="F87" s="115">
        <f>F88+F91</f>
        <v>1085</v>
      </c>
    </row>
    <row r="88" spans="1:6" s="25" customFormat="1" ht="13.5">
      <c r="A88" s="51"/>
      <c r="B88" s="4" t="s">
        <v>180</v>
      </c>
      <c r="C88" s="22" t="s">
        <v>140</v>
      </c>
      <c r="D88" s="17"/>
      <c r="E88" s="17"/>
      <c r="F88" s="67">
        <f>F91+F89</f>
        <v>710</v>
      </c>
    </row>
    <row r="89" spans="1:6" s="25" customFormat="1" ht="13.5">
      <c r="A89" s="51"/>
      <c r="B89" s="4" t="s">
        <v>35</v>
      </c>
      <c r="C89" s="22" t="s">
        <v>140</v>
      </c>
      <c r="D89" s="8" t="s">
        <v>36</v>
      </c>
      <c r="E89" s="8"/>
      <c r="F89" s="67">
        <f>F90</f>
        <v>335</v>
      </c>
    </row>
    <row r="90" spans="1:6" s="25" customFormat="1" ht="26.25">
      <c r="A90" s="105"/>
      <c r="B90" s="106" t="s">
        <v>28</v>
      </c>
      <c r="C90" s="22" t="s">
        <v>140</v>
      </c>
      <c r="D90" s="107" t="s">
        <v>36</v>
      </c>
      <c r="E90" s="107" t="s">
        <v>21</v>
      </c>
      <c r="F90" s="108">
        <f>37.5+25+37.5+25+37.5+25+22.5+125</f>
        <v>335</v>
      </c>
    </row>
    <row r="91" spans="1:6" s="25" customFormat="1" ht="13.5">
      <c r="A91" s="105"/>
      <c r="B91" s="106" t="s">
        <v>16</v>
      </c>
      <c r="C91" s="22" t="s">
        <v>140</v>
      </c>
      <c r="D91" s="107" t="s">
        <v>17</v>
      </c>
      <c r="E91" s="107"/>
      <c r="F91" s="108">
        <f>F92</f>
        <v>375</v>
      </c>
    </row>
    <row r="92" spans="1:6" s="25" customFormat="1" ht="29.25" customHeight="1">
      <c r="A92" s="105"/>
      <c r="B92" s="106" t="s">
        <v>28</v>
      </c>
      <c r="C92" s="22" t="s">
        <v>140</v>
      </c>
      <c r="D92" s="107" t="s">
        <v>17</v>
      </c>
      <c r="E92" s="107" t="s">
        <v>21</v>
      </c>
      <c r="F92" s="108">
        <f>50+75+75+100+75</f>
        <v>375</v>
      </c>
    </row>
    <row r="93" spans="1:6" s="25" customFormat="1" ht="34.5" customHeight="1">
      <c r="A93" s="105"/>
      <c r="B93" s="4" t="s">
        <v>181</v>
      </c>
      <c r="C93" s="22" t="s">
        <v>141</v>
      </c>
      <c r="D93" s="17"/>
      <c r="E93" s="17"/>
      <c r="F93" s="67">
        <f>F94+F96</f>
        <v>375</v>
      </c>
    </row>
    <row r="94" spans="1:6" s="25" customFormat="1" ht="29.25" customHeight="1">
      <c r="A94" s="105"/>
      <c r="B94" s="4" t="s">
        <v>35</v>
      </c>
      <c r="C94" s="22" t="s">
        <v>141</v>
      </c>
      <c r="D94" s="8" t="s">
        <v>36</v>
      </c>
      <c r="E94" s="8"/>
      <c r="F94" s="67">
        <f>F95</f>
        <v>190</v>
      </c>
    </row>
    <row r="95" spans="1:6" s="25" customFormat="1" ht="29.25" customHeight="1">
      <c r="A95" s="105"/>
      <c r="B95" s="106" t="s">
        <v>28</v>
      </c>
      <c r="C95" s="22" t="s">
        <v>141</v>
      </c>
      <c r="D95" s="107" t="s">
        <v>36</v>
      </c>
      <c r="E95" s="107" t="s">
        <v>21</v>
      </c>
      <c r="F95" s="108">
        <f>40+150</f>
        <v>190</v>
      </c>
    </row>
    <row r="96" spans="1:6" s="25" customFormat="1" ht="29.25" customHeight="1">
      <c r="A96" s="105"/>
      <c r="B96" s="106" t="s">
        <v>16</v>
      </c>
      <c r="C96" s="22" t="s">
        <v>141</v>
      </c>
      <c r="D96" s="107" t="s">
        <v>17</v>
      </c>
      <c r="E96" s="107"/>
      <c r="F96" s="108">
        <v>185</v>
      </c>
    </row>
    <row r="97" spans="1:6" s="25" customFormat="1" ht="29.25" customHeight="1">
      <c r="A97" s="105"/>
      <c r="B97" s="106" t="s">
        <v>28</v>
      </c>
      <c r="C97" s="22" t="s">
        <v>141</v>
      </c>
      <c r="D97" s="107" t="s">
        <v>17</v>
      </c>
      <c r="E97" s="107" t="s">
        <v>21</v>
      </c>
      <c r="F97" s="108">
        <f>F96</f>
        <v>185</v>
      </c>
    </row>
    <row r="98" spans="1:6" s="25" customFormat="1" ht="54.75" customHeight="1">
      <c r="A98" s="105"/>
      <c r="B98" s="117" t="s">
        <v>172</v>
      </c>
      <c r="C98" s="22" t="s">
        <v>173</v>
      </c>
      <c r="D98" s="107"/>
      <c r="E98" s="107"/>
      <c r="F98" s="108">
        <f>F99+F101</f>
        <v>0</v>
      </c>
    </row>
    <row r="99" spans="1:6" s="25" customFormat="1" ht="29.25" customHeight="1">
      <c r="A99" s="105"/>
      <c r="B99" s="106" t="s">
        <v>16</v>
      </c>
      <c r="C99" s="22" t="s">
        <v>173</v>
      </c>
      <c r="D99" s="107" t="s">
        <v>17</v>
      </c>
      <c r="E99" s="107"/>
      <c r="F99" s="108">
        <f>F100</f>
        <v>0</v>
      </c>
    </row>
    <row r="100" spans="1:6" s="25" customFormat="1" ht="29.25" customHeight="1">
      <c r="A100" s="105"/>
      <c r="B100" s="106" t="s">
        <v>28</v>
      </c>
      <c r="C100" s="22" t="s">
        <v>173</v>
      </c>
      <c r="D100" s="107" t="s">
        <v>17</v>
      </c>
      <c r="E100" s="107" t="s">
        <v>21</v>
      </c>
      <c r="F100" s="108">
        <v>0</v>
      </c>
    </row>
    <row r="101" spans="1:6" s="25" customFormat="1" ht="29.25" customHeight="1">
      <c r="A101" s="105"/>
      <c r="B101" s="4" t="s">
        <v>35</v>
      </c>
      <c r="C101" s="22" t="s">
        <v>173</v>
      </c>
      <c r="D101" s="107" t="s">
        <v>36</v>
      </c>
      <c r="E101" s="107"/>
      <c r="F101" s="108">
        <f>F102</f>
        <v>0</v>
      </c>
    </row>
    <row r="102" spans="1:6" s="25" customFormat="1" ht="29.25" customHeight="1">
      <c r="A102" s="105"/>
      <c r="B102" s="106" t="s">
        <v>28</v>
      </c>
      <c r="C102" s="22" t="s">
        <v>173</v>
      </c>
      <c r="D102" s="107" t="s">
        <v>36</v>
      </c>
      <c r="E102" s="107" t="s">
        <v>21</v>
      </c>
      <c r="F102" s="108">
        <v>0</v>
      </c>
    </row>
    <row r="103" spans="1:6" s="25" customFormat="1" ht="52.5">
      <c r="A103" s="51"/>
      <c r="B103" s="39" t="s">
        <v>111</v>
      </c>
      <c r="C103" s="22" t="s">
        <v>84</v>
      </c>
      <c r="D103" s="8"/>
      <c r="E103" s="8"/>
      <c r="F103" s="67">
        <f>F104+F106</f>
        <v>0</v>
      </c>
    </row>
    <row r="104" spans="1:6" s="25" customFormat="1" ht="13.5">
      <c r="A104" s="51"/>
      <c r="B104" s="4" t="s">
        <v>16</v>
      </c>
      <c r="C104" s="22" t="s">
        <v>84</v>
      </c>
      <c r="D104" s="8" t="s">
        <v>17</v>
      </c>
      <c r="E104" s="8"/>
      <c r="F104" s="67">
        <f>F105</f>
        <v>0</v>
      </c>
    </row>
    <row r="105" spans="1:6" s="25" customFormat="1" ht="26.25">
      <c r="A105" s="51"/>
      <c r="B105" s="4" t="s">
        <v>20</v>
      </c>
      <c r="C105" s="22" t="s">
        <v>84</v>
      </c>
      <c r="D105" s="8" t="s">
        <v>17</v>
      </c>
      <c r="E105" s="8" t="s">
        <v>21</v>
      </c>
      <c r="F105" s="67">
        <v>0</v>
      </c>
    </row>
    <row r="106" spans="1:6" s="25" customFormat="1" ht="13.5">
      <c r="A106" s="51"/>
      <c r="B106" s="4" t="s">
        <v>35</v>
      </c>
      <c r="C106" s="22" t="s">
        <v>84</v>
      </c>
      <c r="D106" s="8" t="s">
        <v>36</v>
      </c>
      <c r="E106" s="8"/>
      <c r="F106" s="67">
        <f>F107</f>
        <v>0</v>
      </c>
    </row>
    <row r="107" spans="1:6" s="25" customFormat="1" ht="27" thickBot="1">
      <c r="A107" s="102"/>
      <c r="B107" s="4" t="s">
        <v>20</v>
      </c>
      <c r="C107" s="22" t="s">
        <v>84</v>
      </c>
      <c r="D107" s="103" t="s">
        <v>36</v>
      </c>
      <c r="E107" s="103" t="s">
        <v>21</v>
      </c>
      <c r="F107" s="104">
        <v>0</v>
      </c>
    </row>
    <row r="108" spans="1:6" ht="15.75" thickBot="1">
      <c r="A108" s="94"/>
      <c r="B108" s="95" t="s">
        <v>42</v>
      </c>
      <c r="C108" s="96"/>
      <c r="D108" s="97"/>
      <c r="E108" s="97"/>
      <c r="F108" s="76">
        <f>F109+F140+F147</f>
        <v>11479.099960000001</v>
      </c>
    </row>
    <row r="109" spans="1:6" s="3" customFormat="1" ht="39">
      <c r="A109" s="88">
        <v>1</v>
      </c>
      <c r="B109" s="89" t="s">
        <v>43</v>
      </c>
      <c r="C109" s="90">
        <v>9100000000</v>
      </c>
      <c r="D109" s="91"/>
      <c r="E109" s="92"/>
      <c r="F109" s="93">
        <f>F112+F119+F122+F125+F128+F131+F134+F137</f>
        <v>9930.552000000001</v>
      </c>
    </row>
    <row r="110" spans="1:6" s="132" customFormat="1" ht="39">
      <c r="A110" s="127"/>
      <c r="B110" s="117" t="s">
        <v>182</v>
      </c>
      <c r="C110" s="128">
        <v>9130000000</v>
      </c>
      <c r="D110" s="129"/>
      <c r="E110" s="130"/>
      <c r="F110" s="131">
        <f>F111</f>
        <v>8398.737000000001</v>
      </c>
    </row>
    <row r="111" spans="1:6" s="132" customFormat="1" ht="12.75">
      <c r="A111" s="127"/>
      <c r="B111" s="117" t="s">
        <v>170</v>
      </c>
      <c r="C111" s="128">
        <v>9130100000</v>
      </c>
      <c r="D111" s="129"/>
      <c r="E111" s="130"/>
      <c r="F111" s="131">
        <f>F112</f>
        <v>8398.737000000001</v>
      </c>
    </row>
    <row r="112" spans="1:6" s="16" customFormat="1" ht="12.75">
      <c r="A112" s="49"/>
      <c r="B112" s="57" t="s">
        <v>44</v>
      </c>
      <c r="C112" s="65">
        <v>9130100040</v>
      </c>
      <c r="D112" s="58"/>
      <c r="E112" s="26"/>
      <c r="F112" s="69">
        <f>F113</f>
        <v>8398.737000000001</v>
      </c>
    </row>
    <row r="113" spans="1:6" ht="39">
      <c r="A113" s="42"/>
      <c r="B113" s="33" t="s">
        <v>45</v>
      </c>
      <c r="C113" s="34">
        <v>9130100040</v>
      </c>
      <c r="D113" s="35" t="s">
        <v>46</v>
      </c>
      <c r="E113" s="7"/>
      <c r="F113" s="70">
        <f>F114+F115+F116</f>
        <v>8398.737000000001</v>
      </c>
    </row>
    <row r="114" spans="1:6" ht="26.25">
      <c r="A114" s="42"/>
      <c r="B114" s="33" t="s">
        <v>47</v>
      </c>
      <c r="C114" s="34">
        <v>9130100040</v>
      </c>
      <c r="D114" s="35" t="s">
        <v>46</v>
      </c>
      <c r="E114" s="7">
        <v>120</v>
      </c>
      <c r="F114" s="70">
        <v>5337.337</v>
      </c>
    </row>
    <row r="115" spans="1:6" ht="26.25">
      <c r="A115" s="42"/>
      <c r="B115" s="27" t="s">
        <v>28</v>
      </c>
      <c r="C115" s="34">
        <v>9130100040</v>
      </c>
      <c r="D115" s="35" t="s">
        <v>46</v>
      </c>
      <c r="E115" s="7">
        <v>240</v>
      </c>
      <c r="F115" s="70">
        <f>3191.4-80-100</f>
        <v>3011.4</v>
      </c>
    </row>
    <row r="116" spans="1:6" ht="12.75">
      <c r="A116" s="42"/>
      <c r="B116" s="27" t="s">
        <v>63</v>
      </c>
      <c r="C116" s="34">
        <v>9130100040</v>
      </c>
      <c r="D116" s="35" t="s">
        <v>46</v>
      </c>
      <c r="E116" s="7">
        <v>850</v>
      </c>
      <c r="F116" s="70">
        <v>50</v>
      </c>
    </row>
    <row r="117" spans="1:6" ht="52.5">
      <c r="A117" s="42"/>
      <c r="B117" s="117" t="s">
        <v>171</v>
      </c>
      <c r="C117" s="34">
        <v>9180000000</v>
      </c>
      <c r="D117" s="35"/>
      <c r="E117" s="7"/>
      <c r="F117" s="70">
        <f>F118</f>
        <v>1012.215</v>
      </c>
    </row>
    <row r="118" spans="1:6" ht="12.75">
      <c r="A118" s="42"/>
      <c r="B118" s="117" t="s">
        <v>170</v>
      </c>
      <c r="C118" s="34">
        <v>9180100000</v>
      </c>
      <c r="D118" s="35"/>
      <c r="E118" s="7"/>
      <c r="F118" s="70">
        <f>F119</f>
        <v>1012.215</v>
      </c>
    </row>
    <row r="119" spans="1:6" s="16" customFormat="1" ht="39">
      <c r="A119" s="49"/>
      <c r="B119" s="57" t="s">
        <v>48</v>
      </c>
      <c r="C119" s="65">
        <v>9180100080</v>
      </c>
      <c r="D119" s="58"/>
      <c r="E119" s="26"/>
      <c r="F119" s="69">
        <f>F120</f>
        <v>1012.215</v>
      </c>
    </row>
    <row r="120" spans="1:6" ht="39">
      <c r="A120" s="42"/>
      <c r="B120" s="33" t="s">
        <v>45</v>
      </c>
      <c r="C120" s="34">
        <v>9180100080</v>
      </c>
      <c r="D120" s="35" t="s">
        <v>46</v>
      </c>
      <c r="E120" s="7"/>
      <c r="F120" s="70">
        <f>F121</f>
        <v>1012.215</v>
      </c>
    </row>
    <row r="121" spans="1:6" ht="26.25">
      <c r="A121" s="42"/>
      <c r="B121" s="33" t="s">
        <v>47</v>
      </c>
      <c r="C121" s="34">
        <v>9180100080</v>
      </c>
      <c r="D121" s="35" t="s">
        <v>46</v>
      </c>
      <c r="E121" s="7">
        <v>120</v>
      </c>
      <c r="F121" s="70">
        <v>1012.215</v>
      </c>
    </row>
    <row r="122" spans="1:6" s="16" customFormat="1" ht="39">
      <c r="A122" s="49"/>
      <c r="B122" s="61" t="s">
        <v>188</v>
      </c>
      <c r="C122" s="26">
        <v>9130160650</v>
      </c>
      <c r="D122" s="58"/>
      <c r="E122" s="26"/>
      <c r="F122" s="69">
        <f>F123</f>
        <v>29.5</v>
      </c>
    </row>
    <row r="123" spans="1:6" ht="39">
      <c r="A123" s="42"/>
      <c r="B123" s="33" t="s">
        <v>45</v>
      </c>
      <c r="C123" s="7">
        <v>9130160650</v>
      </c>
      <c r="D123" s="35" t="s">
        <v>46</v>
      </c>
      <c r="E123" s="7"/>
      <c r="F123" s="70">
        <f>F124</f>
        <v>29.5</v>
      </c>
    </row>
    <row r="124" spans="1:6" ht="12.75">
      <c r="A124" s="42"/>
      <c r="B124" s="37" t="s">
        <v>33</v>
      </c>
      <c r="C124" s="7">
        <v>9130160650</v>
      </c>
      <c r="D124" s="35" t="s">
        <v>46</v>
      </c>
      <c r="E124" s="7">
        <v>540</v>
      </c>
      <c r="F124" s="70">
        <v>29.5</v>
      </c>
    </row>
    <row r="125" spans="1:6" s="16" customFormat="1" ht="39">
      <c r="A125" s="49"/>
      <c r="B125" s="60" t="s">
        <v>189</v>
      </c>
      <c r="C125" s="26">
        <v>9130160600</v>
      </c>
      <c r="D125" s="58"/>
      <c r="E125" s="26"/>
      <c r="F125" s="69">
        <f>F126</f>
        <v>192.2</v>
      </c>
    </row>
    <row r="126" spans="1:6" ht="39">
      <c r="A126" s="42"/>
      <c r="B126" s="33" t="s">
        <v>45</v>
      </c>
      <c r="C126" s="7">
        <v>9130160600</v>
      </c>
      <c r="D126" s="35" t="s">
        <v>46</v>
      </c>
      <c r="E126" s="7"/>
      <c r="F126" s="70">
        <f>F127</f>
        <v>192.2</v>
      </c>
    </row>
    <row r="127" spans="1:6" ht="12.75">
      <c r="A127" s="42"/>
      <c r="B127" s="37" t="s">
        <v>33</v>
      </c>
      <c r="C127" s="7">
        <v>9130160600</v>
      </c>
      <c r="D127" s="35" t="s">
        <v>46</v>
      </c>
      <c r="E127" s="7">
        <v>540</v>
      </c>
      <c r="F127" s="70">
        <v>192.2</v>
      </c>
    </row>
    <row r="128" spans="1:6" s="16" customFormat="1" ht="39" hidden="1">
      <c r="A128" s="49"/>
      <c r="B128" s="61" t="s">
        <v>49</v>
      </c>
      <c r="C128" s="26">
        <v>9106061</v>
      </c>
      <c r="D128" s="58"/>
      <c r="E128" s="26"/>
      <c r="F128" s="69">
        <f>F129</f>
        <v>0</v>
      </c>
    </row>
    <row r="129" spans="1:6" ht="39" hidden="1">
      <c r="A129" s="42"/>
      <c r="B129" s="33" t="s">
        <v>45</v>
      </c>
      <c r="C129" s="7">
        <v>9106061</v>
      </c>
      <c r="D129" s="35" t="s">
        <v>46</v>
      </c>
      <c r="E129" s="7"/>
      <c r="F129" s="70">
        <f>F130</f>
        <v>0</v>
      </c>
    </row>
    <row r="130" spans="1:6" ht="12.75" hidden="1">
      <c r="A130" s="42"/>
      <c r="B130" s="37" t="s">
        <v>33</v>
      </c>
      <c r="C130" s="7">
        <v>9106061</v>
      </c>
      <c r="D130" s="35" t="s">
        <v>46</v>
      </c>
      <c r="E130" s="7">
        <v>540</v>
      </c>
      <c r="F130" s="70">
        <v>0</v>
      </c>
    </row>
    <row r="131" spans="1:6" s="16" customFormat="1" ht="66">
      <c r="A131" s="49"/>
      <c r="B131" s="64" t="s">
        <v>190</v>
      </c>
      <c r="C131" s="26">
        <v>9130160620</v>
      </c>
      <c r="D131" s="58"/>
      <c r="E131" s="26"/>
      <c r="F131" s="69">
        <f>F132</f>
        <v>130.9</v>
      </c>
    </row>
    <row r="132" spans="1:6" ht="39">
      <c r="A132" s="42"/>
      <c r="B132" s="33" t="s">
        <v>45</v>
      </c>
      <c r="C132" s="7">
        <v>9130160620</v>
      </c>
      <c r="D132" s="35" t="s">
        <v>46</v>
      </c>
      <c r="E132" s="7"/>
      <c r="F132" s="70">
        <f>F133</f>
        <v>130.9</v>
      </c>
    </row>
    <row r="133" spans="1:6" ht="12.75">
      <c r="A133" s="42"/>
      <c r="B133" s="37" t="s">
        <v>33</v>
      </c>
      <c r="C133" s="7">
        <v>9130160620</v>
      </c>
      <c r="D133" s="35" t="s">
        <v>46</v>
      </c>
      <c r="E133" s="7">
        <v>540</v>
      </c>
      <c r="F133" s="70">
        <v>130.9</v>
      </c>
    </row>
    <row r="134" spans="1:6" s="16" customFormat="1" ht="52.5">
      <c r="A134" s="49"/>
      <c r="B134" s="63" t="s">
        <v>191</v>
      </c>
      <c r="C134" s="26">
        <v>9130171340</v>
      </c>
      <c r="D134" s="58"/>
      <c r="E134" s="26"/>
      <c r="F134" s="69">
        <f>F135</f>
        <v>1</v>
      </c>
    </row>
    <row r="135" spans="1:6" ht="39">
      <c r="A135" s="42"/>
      <c r="B135" s="33" t="s">
        <v>45</v>
      </c>
      <c r="C135" s="7">
        <v>9130171340</v>
      </c>
      <c r="D135" s="35" t="s">
        <v>62</v>
      </c>
      <c r="E135" s="7"/>
      <c r="F135" s="70">
        <f>F136</f>
        <v>1</v>
      </c>
    </row>
    <row r="136" spans="1:6" ht="26.25">
      <c r="A136" s="42"/>
      <c r="B136" s="36" t="s">
        <v>28</v>
      </c>
      <c r="C136" s="7">
        <v>9130171340</v>
      </c>
      <c r="D136" s="35" t="s">
        <v>62</v>
      </c>
      <c r="E136" s="7">
        <v>240</v>
      </c>
      <c r="F136" s="70">
        <v>1</v>
      </c>
    </row>
    <row r="137" spans="1:6" s="16" customFormat="1" ht="39">
      <c r="A137" s="49"/>
      <c r="B137" s="60" t="s">
        <v>50</v>
      </c>
      <c r="C137" s="26">
        <v>9130160640</v>
      </c>
      <c r="D137" s="58"/>
      <c r="E137" s="26"/>
      <c r="F137" s="69">
        <f>F138</f>
        <v>166</v>
      </c>
    </row>
    <row r="138" spans="1:6" ht="26.25">
      <c r="A138" s="42"/>
      <c r="B138" s="27" t="s">
        <v>51</v>
      </c>
      <c r="C138" s="7">
        <v>9130160640</v>
      </c>
      <c r="D138" s="35" t="s">
        <v>52</v>
      </c>
      <c r="E138" s="7"/>
      <c r="F138" s="70">
        <f>F139</f>
        <v>166</v>
      </c>
    </row>
    <row r="139" spans="1:6" ht="13.5" thickBot="1">
      <c r="A139" s="43"/>
      <c r="B139" s="53" t="s">
        <v>33</v>
      </c>
      <c r="C139" s="7">
        <v>9130160640</v>
      </c>
      <c r="D139" s="55" t="s">
        <v>52</v>
      </c>
      <c r="E139" s="54">
        <v>240</v>
      </c>
      <c r="F139" s="71">
        <v>166</v>
      </c>
    </row>
    <row r="140" spans="1:6" ht="26.25">
      <c r="A140" s="88">
        <v>2</v>
      </c>
      <c r="B140" s="98" t="s">
        <v>59</v>
      </c>
      <c r="C140" s="92">
        <v>9200000000</v>
      </c>
      <c r="D140" s="91"/>
      <c r="E140" s="92"/>
      <c r="F140" s="93">
        <f>F143</f>
        <v>82.988</v>
      </c>
    </row>
    <row r="141" spans="1:6" ht="12.75">
      <c r="A141" s="133"/>
      <c r="B141" s="117" t="s">
        <v>170</v>
      </c>
      <c r="C141" s="124" t="s">
        <v>174</v>
      </c>
      <c r="D141" s="134"/>
      <c r="E141" s="135"/>
      <c r="F141" s="136">
        <f>F142</f>
        <v>82.988</v>
      </c>
    </row>
    <row r="142" spans="1:6" ht="12.75">
      <c r="A142" s="133"/>
      <c r="B142" s="117" t="s">
        <v>170</v>
      </c>
      <c r="C142" s="124" t="s">
        <v>175</v>
      </c>
      <c r="D142" s="134"/>
      <c r="E142" s="135"/>
      <c r="F142" s="136">
        <f>F143</f>
        <v>82.988</v>
      </c>
    </row>
    <row r="143" spans="1:6" s="16" customFormat="1" ht="12.75">
      <c r="A143" s="49"/>
      <c r="B143" s="62" t="s">
        <v>60</v>
      </c>
      <c r="C143" s="23" t="s">
        <v>142</v>
      </c>
      <c r="D143" s="58"/>
      <c r="E143" s="26"/>
      <c r="F143" s="69">
        <f>F144</f>
        <v>82.988</v>
      </c>
    </row>
    <row r="144" spans="1:6" ht="12.75">
      <c r="A144" s="42"/>
      <c r="B144" s="37" t="s">
        <v>61</v>
      </c>
      <c r="C144" s="22" t="s">
        <v>142</v>
      </c>
      <c r="D144" s="35" t="s">
        <v>62</v>
      </c>
      <c r="E144" s="7"/>
      <c r="F144" s="70">
        <f>F145+F146</f>
        <v>82.988</v>
      </c>
    </row>
    <row r="145" spans="1:6" ht="26.25">
      <c r="A145" s="42"/>
      <c r="B145" s="27" t="s">
        <v>28</v>
      </c>
      <c r="C145" s="22" t="s">
        <v>142</v>
      </c>
      <c r="D145" s="35" t="s">
        <v>62</v>
      </c>
      <c r="E145" s="7">
        <v>240</v>
      </c>
      <c r="F145" s="70">
        <v>78.988</v>
      </c>
    </row>
    <row r="146" spans="1:6" ht="13.5" thickBot="1">
      <c r="A146" s="43"/>
      <c r="B146" s="50" t="s">
        <v>63</v>
      </c>
      <c r="C146" s="22" t="s">
        <v>142</v>
      </c>
      <c r="D146" s="55" t="s">
        <v>62</v>
      </c>
      <c r="E146" s="54">
        <v>850</v>
      </c>
      <c r="F146" s="71">
        <v>4</v>
      </c>
    </row>
    <row r="147" spans="1:6" s="3" customFormat="1" ht="39">
      <c r="A147" s="88">
        <v>3</v>
      </c>
      <c r="B147" s="98" t="s">
        <v>53</v>
      </c>
      <c r="C147" s="92">
        <v>9900000000</v>
      </c>
      <c r="D147" s="91"/>
      <c r="E147" s="92"/>
      <c r="F147" s="93">
        <f>F148+F153+F156+F159+F162+F165+F168+F171+F177+F198+F201+F174+F187+F181+F184+F195+F192</f>
        <v>1465.55996</v>
      </c>
    </row>
    <row r="148" spans="1:6" s="16" customFormat="1" ht="69.75" customHeight="1" hidden="1">
      <c r="A148" s="49"/>
      <c r="B148" s="57" t="s">
        <v>74</v>
      </c>
      <c r="C148" s="26">
        <v>9901204</v>
      </c>
      <c r="D148" s="58"/>
      <c r="E148" s="26"/>
      <c r="F148" s="69">
        <f>F149</f>
        <v>0</v>
      </c>
    </row>
    <row r="149" spans="1:6" ht="12.75" hidden="1">
      <c r="A149" s="42"/>
      <c r="B149" s="33" t="s">
        <v>54</v>
      </c>
      <c r="C149" s="7">
        <v>9901204</v>
      </c>
      <c r="D149" s="35" t="s">
        <v>55</v>
      </c>
      <c r="E149" s="7"/>
      <c r="F149" s="70">
        <f>F150</f>
        <v>0</v>
      </c>
    </row>
    <row r="150" spans="1:6" ht="26.25" hidden="1">
      <c r="A150" s="42"/>
      <c r="B150" s="27" t="s">
        <v>28</v>
      </c>
      <c r="C150" s="7">
        <v>9901204</v>
      </c>
      <c r="D150" s="35" t="s">
        <v>55</v>
      </c>
      <c r="E150" s="7">
        <v>240</v>
      </c>
      <c r="F150" s="70">
        <v>0</v>
      </c>
    </row>
    <row r="151" spans="1:6" ht="18" customHeight="1">
      <c r="A151" s="42"/>
      <c r="B151" s="117" t="s">
        <v>170</v>
      </c>
      <c r="C151" s="7">
        <v>9990000000</v>
      </c>
      <c r="D151" s="35"/>
      <c r="E151" s="7"/>
      <c r="F151" s="70">
        <f>F147</f>
        <v>1465.55996</v>
      </c>
    </row>
    <row r="152" spans="1:6" ht="17.25" customHeight="1">
      <c r="A152" s="42"/>
      <c r="B152" s="117" t="s">
        <v>170</v>
      </c>
      <c r="C152" s="7">
        <v>9990100000</v>
      </c>
      <c r="D152" s="35"/>
      <c r="E152" s="7"/>
      <c r="F152" s="70">
        <f>F147</f>
        <v>1465.55996</v>
      </c>
    </row>
    <row r="153" spans="1:6" s="16" customFormat="1" ht="81" customHeight="1">
      <c r="A153" s="49"/>
      <c r="B153" s="59" t="s">
        <v>75</v>
      </c>
      <c r="C153" s="26">
        <v>9990110050</v>
      </c>
      <c r="D153" s="58"/>
      <c r="E153" s="26"/>
      <c r="F153" s="69">
        <f>F154</f>
        <v>100</v>
      </c>
    </row>
    <row r="154" spans="1:6" ht="12.75">
      <c r="A154" s="42"/>
      <c r="B154" s="27" t="s">
        <v>56</v>
      </c>
      <c r="C154" s="7">
        <v>9990110050</v>
      </c>
      <c r="D154" s="35" t="s">
        <v>58</v>
      </c>
      <c r="E154" s="7"/>
      <c r="F154" s="70">
        <f>F155</f>
        <v>100</v>
      </c>
    </row>
    <row r="155" spans="1:6" ht="12.75">
      <c r="A155" s="42"/>
      <c r="B155" s="27" t="s">
        <v>57</v>
      </c>
      <c r="C155" s="7">
        <v>9990110050</v>
      </c>
      <c r="D155" s="35" t="s">
        <v>58</v>
      </c>
      <c r="E155" s="7">
        <v>870</v>
      </c>
      <c r="F155" s="70">
        <v>100</v>
      </c>
    </row>
    <row r="156" spans="1:6" s="16" customFormat="1" ht="72" customHeight="1">
      <c r="A156" s="49"/>
      <c r="B156" s="60" t="s">
        <v>76</v>
      </c>
      <c r="C156" s="26">
        <v>9990151180</v>
      </c>
      <c r="D156" s="58"/>
      <c r="E156" s="26"/>
      <c r="F156" s="69">
        <f>F157</f>
        <v>110.68</v>
      </c>
    </row>
    <row r="157" spans="1:6" ht="12.75">
      <c r="A157" s="42"/>
      <c r="B157" s="33" t="s">
        <v>64</v>
      </c>
      <c r="C157" s="7">
        <v>9990151180</v>
      </c>
      <c r="D157" s="35" t="s">
        <v>65</v>
      </c>
      <c r="E157" s="7"/>
      <c r="F157" s="70">
        <f>F158</f>
        <v>110.68</v>
      </c>
    </row>
    <row r="158" spans="1:6" ht="26.25">
      <c r="A158" s="42"/>
      <c r="B158" s="27" t="s">
        <v>47</v>
      </c>
      <c r="C158" s="7">
        <v>9990151180</v>
      </c>
      <c r="D158" s="35" t="s">
        <v>65</v>
      </c>
      <c r="E158" s="7">
        <v>120</v>
      </c>
      <c r="F158" s="70">
        <v>110.68</v>
      </c>
    </row>
    <row r="159" spans="1:6" ht="52.5">
      <c r="A159" s="42"/>
      <c r="B159" s="99" t="s">
        <v>77</v>
      </c>
      <c r="C159" s="100" t="s">
        <v>143</v>
      </c>
      <c r="D159" s="58"/>
      <c r="E159" s="26"/>
      <c r="F159" s="69">
        <f>F160</f>
        <v>150</v>
      </c>
    </row>
    <row r="160" spans="1:6" ht="29.25" customHeight="1">
      <c r="A160" s="42"/>
      <c r="B160" s="27" t="s">
        <v>26</v>
      </c>
      <c r="C160" s="110" t="s">
        <v>143</v>
      </c>
      <c r="D160" s="35" t="s">
        <v>12</v>
      </c>
      <c r="E160" s="7"/>
      <c r="F160" s="70">
        <f>F161</f>
        <v>150</v>
      </c>
    </row>
    <row r="161" spans="1:6" ht="12.75">
      <c r="A161" s="42"/>
      <c r="B161" s="39" t="s">
        <v>63</v>
      </c>
      <c r="C161" s="110" t="s">
        <v>143</v>
      </c>
      <c r="D161" s="35" t="s">
        <v>12</v>
      </c>
      <c r="E161" s="7">
        <v>850</v>
      </c>
      <c r="F161" s="70">
        <v>150</v>
      </c>
    </row>
    <row r="162" spans="1:6" s="16" customFormat="1" ht="105">
      <c r="A162" s="49"/>
      <c r="B162" s="101" t="s">
        <v>78</v>
      </c>
      <c r="C162" s="26">
        <v>9901011</v>
      </c>
      <c r="D162" s="58"/>
      <c r="E162" s="26"/>
      <c r="F162" s="69">
        <f>F163</f>
        <v>0</v>
      </c>
    </row>
    <row r="163" spans="1:6" ht="12.75">
      <c r="A163" s="42"/>
      <c r="B163" s="27" t="s">
        <v>16</v>
      </c>
      <c r="C163" s="7">
        <v>9901011</v>
      </c>
      <c r="D163" s="35" t="s">
        <v>17</v>
      </c>
      <c r="E163" s="7"/>
      <c r="F163" s="70">
        <f>F164</f>
        <v>0</v>
      </c>
    </row>
    <row r="164" spans="1:6" ht="26.25">
      <c r="A164" s="42"/>
      <c r="B164" s="27" t="s">
        <v>28</v>
      </c>
      <c r="C164" s="7">
        <v>9901011</v>
      </c>
      <c r="D164" s="35" t="s">
        <v>17</v>
      </c>
      <c r="E164" s="7">
        <v>240</v>
      </c>
      <c r="F164" s="70">
        <v>0</v>
      </c>
    </row>
    <row r="165" spans="1:6" s="16" customFormat="1" ht="21" customHeight="1">
      <c r="A165" s="49"/>
      <c r="B165" s="59" t="s">
        <v>185</v>
      </c>
      <c r="C165" s="26">
        <v>9990110350</v>
      </c>
      <c r="D165" s="58"/>
      <c r="E165" s="26"/>
      <c r="F165" s="69">
        <f>F166</f>
        <v>400</v>
      </c>
    </row>
    <row r="166" spans="1:6" ht="12.75">
      <c r="A166" s="42"/>
      <c r="B166" s="38" t="s">
        <v>66</v>
      </c>
      <c r="C166" s="7">
        <v>9990110350</v>
      </c>
      <c r="D166" s="35" t="s">
        <v>67</v>
      </c>
      <c r="E166" s="7"/>
      <c r="F166" s="70">
        <f>F167</f>
        <v>400</v>
      </c>
    </row>
    <row r="167" spans="1:6" ht="26.25">
      <c r="A167" s="42"/>
      <c r="B167" s="27" t="s">
        <v>28</v>
      </c>
      <c r="C167" s="7">
        <v>9990110350</v>
      </c>
      <c r="D167" s="35" t="s">
        <v>67</v>
      </c>
      <c r="E167" s="7">
        <v>240</v>
      </c>
      <c r="F167" s="70">
        <v>400</v>
      </c>
    </row>
    <row r="168" spans="1:6" s="16" customFormat="1" ht="18" customHeight="1">
      <c r="A168" s="49"/>
      <c r="B168" s="59" t="s">
        <v>186</v>
      </c>
      <c r="C168" s="26">
        <v>9990110360</v>
      </c>
      <c r="D168" s="58"/>
      <c r="E168" s="26"/>
      <c r="F168" s="69">
        <f>F169</f>
        <v>185</v>
      </c>
    </row>
    <row r="169" spans="1:6" ht="12.75">
      <c r="A169" s="42"/>
      <c r="B169" s="38" t="s">
        <v>66</v>
      </c>
      <c r="C169" s="7">
        <v>9990110360</v>
      </c>
      <c r="D169" s="35" t="s">
        <v>67</v>
      </c>
      <c r="E169" s="7"/>
      <c r="F169" s="70">
        <f>F170</f>
        <v>185</v>
      </c>
    </row>
    <row r="170" spans="1:6" ht="26.25">
      <c r="A170" s="42"/>
      <c r="B170" s="27" t="s">
        <v>28</v>
      </c>
      <c r="C170" s="7">
        <v>9990110360</v>
      </c>
      <c r="D170" s="35" t="s">
        <v>67</v>
      </c>
      <c r="E170" s="7">
        <v>240</v>
      </c>
      <c r="F170" s="70">
        <v>185</v>
      </c>
    </row>
    <row r="171" spans="1:6" s="16" customFormat="1" ht="68.25" customHeight="1">
      <c r="A171" s="49"/>
      <c r="B171" s="72" t="s">
        <v>79</v>
      </c>
      <c r="C171" s="26">
        <v>9990113760</v>
      </c>
      <c r="D171" s="58"/>
      <c r="E171" s="26"/>
      <c r="F171" s="69">
        <f>F172</f>
        <v>50</v>
      </c>
    </row>
    <row r="172" spans="1:6" ht="12.75">
      <c r="A172" s="42"/>
      <c r="B172" s="27" t="s">
        <v>68</v>
      </c>
      <c r="C172" s="7">
        <v>9990113760</v>
      </c>
      <c r="D172" s="35" t="s">
        <v>69</v>
      </c>
      <c r="E172" s="7"/>
      <c r="F172" s="70">
        <f>F173</f>
        <v>50</v>
      </c>
    </row>
    <row r="173" spans="1:6" ht="26.25">
      <c r="A173" s="42"/>
      <c r="B173" s="27" t="s">
        <v>28</v>
      </c>
      <c r="C173" s="7">
        <v>9990113760</v>
      </c>
      <c r="D173" s="35" t="s">
        <v>69</v>
      </c>
      <c r="E173" s="7">
        <v>240</v>
      </c>
      <c r="F173" s="70">
        <v>50</v>
      </c>
    </row>
    <row r="174" spans="1:6" ht="54.75" customHeight="1">
      <c r="A174" s="42"/>
      <c r="B174" s="72" t="s">
        <v>80</v>
      </c>
      <c r="C174" s="26">
        <v>9990113770</v>
      </c>
      <c r="D174" s="58"/>
      <c r="E174" s="26"/>
      <c r="F174" s="70">
        <f>F175</f>
        <v>20</v>
      </c>
    </row>
    <row r="175" spans="1:6" ht="12.75">
      <c r="A175" s="42"/>
      <c r="B175" s="27" t="s">
        <v>68</v>
      </c>
      <c r="C175" s="7">
        <v>9990113770</v>
      </c>
      <c r="D175" s="35" t="s">
        <v>69</v>
      </c>
      <c r="E175" s="7"/>
      <c r="F175" s="70">
        <f>F176</f>
        <v>20</v>
      </c>
    </row>
    <row r="176" spans="1:6" ht="26.25">
      <c r="A176" s="42"/>
      <c r="B176" s="27" t="s">
        <v>28</v>
      </c>
      <c r="C176" s="7">
        <v>9990113770</v>
      </c>
      <c r="D176" s="35" t="s">
        <v>69</v>
      </c>
      <c r="E176" s="7">
        <v>240</v>
      </c>
      <c r="F176" s="70">
        <v>20</v>
      </c>
    </row>
    <row r="177" spans="1:6" s="16" customFormat="1" ht="80.25" customHeight="1">
      <c r="A177" s="49"/>
      <c r="B177" s="59" t="s">
        <v>81</v>
      </c>
      <c r="C177" s="26">
        <v>9901063</v>
      </c>
      <c r="D177" s="58"/>
      <c r="E177" s="26"/>
      <c r="F177" s="69">
        <f>F178</f>
        <v>0</v>
      </c>
    </row>
    <row r="178" spans="1:6" ht="12.75">
      <c r="A178" s="42"/>
      <c r="B178" s="27" t="s">
        <v>27</v>
      </c>
      <c r="C178" s="7">
        <v>9901063</v>
      </c>
      <c r="D178" s="35" t="s">
        <v>14</v>
      </c>
      <c r="E178" s="7"/>
      <c r="F178" s="70">
        <f>F179+F180</f>
        <v>0</v>
      </c>
    </row>
    <row r="179" spans="1:6" ht="26.25">
      <c r="A179" s="42"/>
      <c r="B179" s="27" t="s">
        <v>28</v>
      </c>
      <c r="C179" s="7">
        <v>9901063</v>
      </c>
      <c r="D179" s="35" t="s">
        <v>14</v>
      </c>
      <c r="E179" s="7">
        <v>240</v>
      </c>
      <c r="F179" s="70">
        <v>0</v>
      </c>
    </row>
    <row r="180" spans="1:6" ht="12.75">
      <c r="A180" s="42"/>
      <c r="B180" s="27" t="s">
        <v>29</v>
      </c>
      <c r="C180" s="7">
        <v>9901063</v>
      </c>
      <c r="D180" s="35" t="s">
        <v>14</v>
      </c>
      <c r="E180" s="7">
        <v>410</v>
      </c>
      <c r="F180" s="70">
        <v>0</v>
      </c>
    </row>
    <row r="181" spans="1:6" ht="66">
      <c r="A181" s="42"/>
      <c r="B181" s="27" t="s">
        <v>86</v>
      </c>
      <c r="C181" s="7">
        <v>9901318</v>
      </c>
      <c r="D181" s="35"/>
      <c r="E181" s="7"/>
      <c r="F181" s="70">
        <f>F182</f>
        <v>0</v>
      </c>
    </row>
    <row r="182" spans="1:6" ht="12.75">
      <c r="A182" s="42"/>
      <c r="B182" s="27" t="s">
        <v>35</v>
      </c>
      <c r="C182" s="7">
        <v>9901318</v>
      </c>
      <c r="D182" s="35" t="s">
        <v>36</v>
      </c>
      <c r="E182" s="7"/>
      <c r="F182" s="70">
        <f>F183</f>
        <v>0</v>
      </c>
    </row>
    <row r="183" spans="1:6" ht="26.25">
      <c r="A183" s="42"/>
      <c r="B183" s="27" t="s">
        <v>20</v>
      </c>
      <c r="C183" s="7">
        <v>9901318</v>
      </c>
      <c r="D183" s="35" t="s">
        <v>36</v>
      </c>
      <c r="E183" s="7">
        <v>240</v>
      </c>
      <c r="F183" s="70">
        <v>0</v>
      </c>
    </row>
    <row r="184" spans="1:6" ht="52.5">
      <c r="A184" s="42"/>
      <c r="B184" s="27" t="s">
        <v>87</v>
      </c>
      <c r="C184" s="7">
        <v>9901330</v>
      </c>
      <c r="D184" s="35"/>
      <c r="E184" s="7"/>
      <c r="F184" s="70">
        <f>F185</f>
        <v>0</v>
      </c>
    </row>
    <row r="185" spans="1:6" ht="12.75">
      <c r="A185" s="42"/>
      <c r="B185" s="27" t="s">
        <v>35</v>
      </c>
      <c r="C185" s="7">
        <v>9901330</v>
      </c>
      <c r="D185" s="35" t="s">
        <v>36</v>
      </c>
      <c r="E185" s="7"/>
      <c r="F185" s="70">
        <f>F186</f>
        <v>0</v>
      </c>
    </row>
    <row r="186" spans="1:6" ht="26.25">
      <c r="A186" s="42"/>
      <c r="B186" s="27" t="s">
        <v>20</v>
      </c>
      <c r="C186" s="7">
        <v>9901330</v>
      </c>
      <c r="D186" s="35" t="s">
        <v>36</v>
      </c>
      <c r="E186" s="7">
        <v>240</v>
      </c>
      <c r="F186" s="70">
        <v>0</v>
      </c>
    </row>
    <row r="187" spans="1:6" ht="78.75">
      <c r="A187" s="42"/>
      <c r="B187" s="27" t="s">
        <v>85</v>
      </c>
      <c r="C187" s="7">
        <v>9907202</v>
      </c>
      <c r="D187" s="35"/>
      <c r="E187" s="7"/>
      <c r="F187" s="70">
        <f>F188</f>
        <v>0</v>
      </c>
    </row>
    <row r="188" spans="1:6" ht="12.75">
      <c r="A188" s="42"/>
      <c r="B188" s="27" t="s">
        <v>35</v>
      </c>
      <c r="C188" s="7">
        <v>9907202</v>
      </c>
      <c r="D188" s="35" t="s">
        <v>36</v>
      </c>
      <c r="E188" s="7"/>
      <c r="F188" s="70">
        <f>F189+F190</f>
        <v>0</v>
      </c>
    </row>
    <row r="189" spans="1:6" ht="26.25">
      <c r="A189" s="42"/>
      <c r="B189" s="27" t="s">
        <v>20</v>
      </c>
      <c r="C189" s="7">
        <v>9907202</v>
      </c>
      <c r="D189" s="35" t="s">
        <v>36</v>
      </c>
      <c r="E189" s="7">
        <v>240</v>
      </c>
      <c r="F189" s="70">
        <v>0</v>
      </c>
    </row>
    <row r="190" spans="1:6" ht="0.75" customHeight="1">
      <c r="A190" s="42"/>
      <c r="B190" s="27" t="s">
        <v>29</v>
      </c>
      <c r="C190" s="7">
        <v>9907202</v>
      </c>
      <c r="D190" s="35" t="s">
        <v>36</v>
      </c>
      <c r="E190" s="7">
        <v>410</v>
      </c>
      <c r="F190" s="70">
        <v>0</v>
      </c>
    </row>
    <row r="191" spans="1:6" ht="33" customHeight="1">
      <c r="A191" s="42"/>
      <c r="B191" s="27"/>
      <c r="C191" s="7"/>
      <c r="D191" s="35"/>
      <c r="E191" s="7"/>
      <c r="F191" s="70"/>
    </row>
    <row r="192" spans="1:6" ht="33" customHeight="1">
      <c r="A192" s="42"/>
      <c r="B192" s="141" t="s">
        <v>187</v>
      </c>
      <c r="C192" s="7">
        <v>9990196010</v>
      </c>
      <c r="D192" s="35"/>
      <c r="E192" s="7"/>
      <c r="F192" s="70">
        <f>F193</f>
        <v>240.45996</v>
      </c>
    </row>
    <row r="193" spans="1:6" ht="13.5" customHeight="1">
      <c r="A193" s="42"/>
      <c r="B193" s="27" t="s">
        <v>68</v>
      </c>
      <c r="C193" s="7">
        <v>9990196010</v>
      </c>
      <c r="D193" s="35" t="s">
        <v>69</v>
      </c>
      <c r="E193" s="7"/>
      <c r="F193" s="70">
        <f>F194</f>
        <v>240.45996</v>
      </c>
    </row>
    <row r="194" spans="1:6" ht="33" customHeight="1">
      <c r="A194" s="42"/>
      <c r="B194" s="27" t="s">
        <v>28</v>
      </c>
      <c r="C194" s="7">
        <v>9990196010</v>
      </c>
      <c r="D194" s="35" t="s">
        <v>69</v>
      </c>
      <c r="E194" s="7">
        <v>240</v>
      </c>
      <c r="F194" s="70">
        <v>240.45996</v>
      </c>
    </row>
    <row r="195" spans="1:6" ht="52.5" customHeight="1">
      <c r="A195" s="42"/>
      <c r="B195" s="137" t="s">
        <v>183</v>
      </c>
      <c r="C195" s="7">
        <v>9990113280</v>
      </c>
      <c r="D195" s="35"/>
      <c r="E195" s="7"/>
      <c r="F195" s="70">
        <f>F196</f>
        <v>50</v>
      </c>
    </row>
    <row r="196" spans="1:6" ht="52.5" customHeight="1">
      <c r="A196" s="42"/>
      <c r="B196" s="36" t="s">
        <v>35</v>
      </c>
      <c r="C196" s="7">
        <v>9990113280</v>
      </c>
      <c r="D196" s="35" t="s">
        <v>36</v>
      </c>
      <c r="E196" s="7"/>
      <c r="F196" s="70">
        <f>F197</f>
        <v>50</v>
      </c>
    </row>
    <row r="197" spans="1:6" ht="27.75" customHeight="1">
      <c r="A197" s="42"/>
      <c r="B197" s="27" t="s">
        <v>28</v>
      </c>
      <c r="C197" s="7">
        <v>9990113280</v>
      </c>
      <c r="D197" s="35" t="s">
        <v>36</v>
      </c>
      <c r="E197" s="7">
        <v>240</v>
      </c>
      <c r="F197" s="70">
        <v>50</v>
      </c>
    </row>
    <row r="198" spans="1:6" ht="54.75" customHeight="1">
      <c r="A198" s="42"/>
      <c r="B198" s="61" t="s">
        <v>82</v>
      </c>
      <c r="C198" s="26">
        <v>9990103080</v>
      </c>
      <c r="D198" s="58"/>
      <c r="E198" s="26"/>
      <c r="F198" s="69">
        <f>F199</f>
        <v>117.42</v>
      </c>
    </row>
    <row r="199" spans="1:6" ht="12.75">
      <c r="A199" s="42"/>
      <c r="B199" s="36" t="s">
        <v>70</v>
      </c>
      <c r="C199" s="7">
        <v>9990103080</v>
      </c>
      <c r="D199" s="35" t="s">
        <v>72</v>
      </c>
      <c r="E199" s="7"/>
      <c r="F199" s="70">
        <f>F200</f>
        <v>117.42</v>
      </c>
    </row>
    <row r="200" spans="1:6" ht="28.5" customHeight="1">
      <c r="A200" s="42"/>
      <c r="B200" s="109" t="s">
        <v>112</v>
      </c>
      <c r="C200" s="7">
        <v>9990103080</v>
      </c>
      <c r="D200" s="35" t="s">
        <v>72</v>
      </c>
      <c r="E200" s="7">
        <v>320</v>
      </c>
      <c r="F200" s="70">
        <v>117.42</v>
      </c>
    </row>
    <row r="201" spans="1:6" s="16" customFormat="1" ht="52.5" customHeight="1">
      <c r="A201" s="49"/>
      <c r="B201" s="61" t="s">
        <v>83</v>
      </c>
      <c r="C201" s="26">
        <v>9990112730</v>
      </c>
      <c r="D201" s="58"/>
      <c r="E201" s="26"/>
      <c r="F201" s="69">
        <f>F202</f>
        <v>42</v>
      </c>
    </row>
    <row r="202" spans="1:6" ht="12.75">
      <c r="A202" s="42"/>
      <c r="B202" s="39" t="s">
        <v>73</v>
      </c>
      <c r="C202" s="7">
        <v>9990112730</v>
      </c>
      <c r="D202" s="7">
        <v>1003</v>
      </c>
      <c r="E202" s="7"/>
      <c r="F202" s="70">
        <f>F204+F203</f>
        <v>42</v>
      </c>
    </row>
    <row r="203" spans="1:6" ht="26.25">
      <c r="A203" s="138"/>
      <c r="B203" s="27" t="s">
        <v>28</v>
      </c>
      <c r="C203" s="7">
        <v>9990112730</v>
      </c>
      <c r="D203" s="7">
        <v>1003</v>
      </c>
      <c r="E203" s="139">
        <v>240</v>
      </c>
      <c r="F203" s="140">
        <v>2</v>
      </c>
    </row>
    <row r="204" spans="1:6" ht="13.5" thickBot="1">
      <c r="A204" s="43"/>
      <c r="B204" s="56" t="s">
        <v>71</v>
      </c>
      <c r="C204" s="7">
        <v>9990112730</v>
      </c>
      <c r="D204" s="54">
        <v>1003</v>
      </c>
      <c r="E204" s="54">
        <v>310</v>
      </c>
      <c r="F204" s="71">
        <v>40</v>
      </c>
    </row>
  </sheetData>
  <sheetProtection/>
  <mergeCells count="2">
    <mergeCell ref="B8:F8"/>
    <mergeCell ref="B9:F9"/>
  </mergeCells>
  <printOptions/>
  <pageMargins left="0.69" right="0.26" top="0.27" bottom="0.2" header="0.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2016-03-25T06:52:47Z</cp:lastPrinted>
  <dcterms:created xsi:type="dcterms:W3CDTF">2007-11-12T16:23:20Z</dcterms:created>
  <dcterms:modified xsi:type="dcterms:W3CDTF">2016-04-05T06:24:52Z</dcterms:modified>
  <cp:category/>
  <cp:version/>
  <cp:contentType/>
  <cp:contentStatus/>
</cp:coreProperties>
</file>