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390" windowHeight="9195" activeTab="1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<sst xmlns="http://schemas.openxmlformats.org/spreadsheetml/2006/main" count="594" uniqueCount="155">
  <si>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</si>
  <si>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</si>
  <si>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</si>
  <si>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</si>
  <si>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</si>
  <si>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</si>
  <si>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</si>
  <si>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</si>
  <si>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</si>
  <si>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</si>
  <si>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</si>
  <si>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Приложение № 13</t>
  </si>
  <si>
    <t>2011 год</t>
  </si>
  <si>
    <t>0309</t>
  </si>
  <si>
    <t>Приложение № 14</t>
  </si>
  <si>
    <t>3.</t>
  </si>
  <si>
    <t>0502</t>
  </si>
  <si>
    <t>2.</t>
  </si>
  <si>
    <t>2014 год</t>
  </si>
  <si>
    <t>Дорожное хозяйство (дорожные фонды)</t>
  </si>
  <si>
    <t>0409</t>
  </si>
  <si>
    <t>2015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</si>
  <si>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</si>
  <si>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>0400000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</si>
  <si>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</si>
  <si>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>0430000</t>
  </si>
  <si>
    <t>Другие вопросы в области физической культуры и спорта</t>
  </si>
  <si>
    <t>1105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</si>
  <si>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</si>
  <si>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0431130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</si>
  <si>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</si>
  <si>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</si>
  <si>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</si>
  <si>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>0700000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</si>
  <si>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</si>
  <si>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</si>
  <si>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0730000</t>
  </si>
  <si>
    <t>0731122</t>
  </si>
  <si>
    <t>Другие вопросы в области культуры, кинематографии</t>
  </si>
  <si>
    <t>0804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</si>
  <si>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</si>
  <si>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0710000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</si>
  <si>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</si>
  <si>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0711229</t>
  </si>
  <si>
    <t>Образование</t>
  </si>
  <si>
    <t>Молодежная политика и оздоровление детей</t>
  </si>
  <si>
    <t>0707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</si>
  <si>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</si>
  <si>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0800000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</si>
  <si>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</si>
  <si>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0810000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</si>
  <si>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</si>
  <si>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0811157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</si>
  <si>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</si>
  <si>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</si>
  <si>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0811162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</si>
  <si>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</si>
  <si>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0820000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</si>
  <si>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</si>
  <si>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0821152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</si>
  <si>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</si>
  <si>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</si>
  <si>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</si>
  <si>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1010000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</si>
  <si>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</si>
  <si>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1011011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</si>
  <si>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</si>
  <si>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1020000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</si>
  <si>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</si>
  <si>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1021010</t>
  </si>
  <si>
    <t>Муниципальная программа "Газификация территории Трубникоборского сельского поселения Тосненского района на 2014-2016 годы"</t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</si>
  <si>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</si>
  <si>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</si>
  <si>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1100420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</si>
  <si>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</si>
  <si>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</si>
  <si>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</si>
  <si>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</si>
  <si>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</si>
  <si>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1101320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</si>
  <si>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</si>
  <si>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</si>
  <si>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</si>
  <si>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</si>
  <si>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</si>
  <si>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1200000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</si>
  <si>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</si>
  <si>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1201328</t>
  </si>
  <si>
    <t>Благоустройство</t>
  </si>
  <si>
    <t>1201330</t>
  </si>
  <si>
    <t>0503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</si>
  <si>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</si>
  <si>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</si>
  <si>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</si>
  <si>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</si>
  <si>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1401318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</si>
  <si>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</si>
  <si>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</si>
  <si>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</si>
  <si>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1501329</t>
  </si>
  <si>
    <t>2016 год</t>
  </si>
  <si>
    <t>на 2015-2016 годы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</si>
  <si>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</si>
  <si>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на 2014 год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</si>
  <si>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</si>
  <si>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</si>
  <si>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</si>
  <si>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</si>
  <si>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</si>
  <si>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</si>
  <si>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</si>
  <si>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</si>
  <si>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</si>
  <si>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</si>
  <si>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Субсидия на решение вопросов местного значения межмуниципального характера в сфере архивного дела(местный бюджет)</t>
  </si>
  <si>
    <t>Субсидии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</si>
  <si>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</si>
  <si>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</si>
  <si>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</si>
  <si>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</si>
  <si>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</si>
  <si>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</si>
  <si>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</si>
  <si>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</si>
  <si>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</si>
  <si>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</si>
  <si>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0107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</si>
  <si>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</si>
  <si>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</si>
  <si>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</si>
  <si>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</si>
  <si>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</si>
  <si>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</si>
  <si>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9200003</t>
  </si>
  <si>
    <t>Другие общегосударственные вопросы</t>
  </si>
  <si>
    <t>0113</t>
  </si>
  <si>
    <t>Уплата налогов, сборов и иных платежей</t>
  </si>
  <si>
    <t>Осуществление первичного воинского учета на территориях, где отсутствуют военные комиссариаты (Федеральные средства)</t>
  </si>
  <si>
    <t>Мобилизационная  и вневосковая подготовка</t>
  </si>
  <si>
    <t>0203</t>
  </si>
  <si>
    <t xml:space="preserve">Мероприятия по землеустройству и землепользованию </t>
  </si>
  <si>
    <t>Другие вопросы в области национальной экономики</t>
  </si>
  <si>
    <t>0412</t>
  </si>
  <si>
    <t>Мероприятия в области национальной экономики</t>
  </si>
  <si>
    <t>Мероприятие  по капитальному ремонту муниципального жилищного фонда</t>
  </si>
  <si>
    <t>Жилищное хозяйство</t>
  </si>
  <si>
    <t>0501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</si>
  <si>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</si>
  <si>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Доплаты к пенсиям муниципальных служащих</t>
  </si>
  <si>
    <t>Пенсионное обеспечение</t>
  </si>
  <si>
    <t>Публичные нормативные социальные выплаты гражданам</t>
  </si>
  <si>
    <t>1001</t>
  </si>
  <si>
    <t>Мероприятия в области социальной политики</t>
  </si>
  <si>
    <t>Социальное обеспечение населения</t>
  </si>
  <si>
    <t>от 25.12.2013 № 128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</si>
</sst>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left" vertical="center"/>
    </xf>
    <xf numFmtId="0" fontId="9" fillId="35" borderId="22" xfId="0" applyFont="1" applyFill="1" applyBorder="1" applyAlignment="1">
      <alignment horizontal="center" vertical="center" wrapText="1"/>
    </xf>
    <xf numFmtId="167" fontId="9" fillId="35" borderId="23" xfId="0" applyNumberFormat="1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left" vertical="center"/>
    </xf>
    <xf numFmtId="0" fontId="8" fillId="35" borderId="22" xfId="0" applyFont="1" applyFill="1" applyBorder="1" applyAlignment="1">
      <alignment horizontal="center" vertical="center" wrapText="1"/>
    </xf>
    <xf numFmtId="167" fontId="15" fillId="35" borderId="23" xfId="0" applyNumberFormat="1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left" vertical="center" wrapText="1"/>
    </xf>
    <xf numFmtId="49" fontId="5" fillId="35" borderId="25" xfId="0" applyNumberFormat="1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167" fontId="15" fillId="35" borderId="26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167" fontId="11" fillId="0" borderId="28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167" fontId="7" fillId="0" borderId="28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167" fontId="7" fillId="0" borderId="31" xfId="0" applyNumberFormat="1" applyFont="1" applyFill="1" applyBorder="1" applyAlignment="1">
      <alignment horizontal="center" vertical="center" wrapText="1"/>
    </xf>
    <xf numFmtId="49" fontId="15" fillId="35" borderId="25" xfId="0" applyNumberFormat="1" applyFont="1" applyFill="1" applyBorder="1" applyAlignment="1">
      <alignment horizontal="center" vertical="center" wrapText="1"/>
    </xf>
    <xf numFmtId="49" fontId="16" fillId="35" borderId="25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49" fontId="14" fillId="35" borderId="25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left" vertical="center" wrapText="1"/>
    </xf>
    <xf numFmtId="49" fontId="7" fillId="35" borderId="22" xfId="0" applyNumberFormat="1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left" vertical="center" wrapText="1"/>
    </xf>
    <xf numFmtId="0" fontId="8" fillId="35" borderId="25" xfId="0" applyFont="1" applyFill="1" applyBorder="1" applyAlignment="1">
      <alignment horizontal="center" vertical="center" wrapText="1"/>
    </xf>
    <xf numFmtId="49" fontId="6" fillId="35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167" fontId="6" fillId="35" borderId="26" xfId="0" applyNumberFormat="1" applyFont="1" applyFill="1" applyBorder="1" applyAlignment="1">
      <alignment horizontal="center" vertical="center"/>
    </xf>
    <xf numFmtId="167" fontId="4" fillId="0" borderId="28" xfId="0" applyNumberFormat="1" applyFont="1" applyBorder="1" applyAlignment="1">
      <alignment horizontal="center" vertical="center"/>
    </xf>
    <xf numFmtId="49" fontId="4" fillId="33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167" fontId="4" fillId="0" borderId="31" xfId="0" applyNumberFormat="1" applyFont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4" fillId="33" borderId="3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167" fontId="12" fillId="0" borderId="28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7" xfId="0" applyFont="1" applyFill="1" applyBorder="1" applyAlignment="1">
      <alignment vertical="top" wrapText="1"/>
    </xf>
    <xf numFmtId="0" fontId="12" fillId="33" borderId="17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.25390625" style="2" customWidth="1"/>
    <col min="2" max="2" width="47.375" style="2" customWidth="1"/>
    <col min="3" max="3" width="10.00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spans="4:6" ht="12.75">
      <c r="D1" s="32" t="s">
        <v>11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154</v>
      </c>
      <c r="E6" s="32"/>
      <c r="F6" s="32"/>
    </row>
    <row r="9" spans="2:6" ht="52.5" customHeight="1">
      <c r="B9" s="100" t="s">
        <v>102</v>
      </c>
      <c r="C9" s="101"/>
      <c r="D9" s="101"/>
      <c r="E9" s="101"/>
      <c r="F9" s="101"/>
    </row>
    <row r="10" spans="2:6" ht="19.5" customHeight="1">
      <c r="B10" s="101" t="s">
        <v>103</v>
      </c>
      <c r="C10" s="101"/>
      <c r="D10" s="101"/>
      <c r="E10" s="101"/>
      <c r="F10" s="101"/>
    </row>
    <row r="11" ht="12.75" customHeight="1" thickBot="1">
      <c r="F11" s="2" t="s">
        <v>1</v>
      </c>
    </row>
    <row r="12" ht="13.5" hidden="1" thickBot="1"/>
    <row r="13" spans="1:7" s="3" customFormat="1" ht="50.25" customHeight="1" thickBot="1">
      <c r="A13" s="28" t="s">
        <v>5</v>
      </c>
      <c r="B13" s="29" t="s">
        <v>2</v>
      </c>
      <c r="C13" s="30" t="s">
        <v>8</v>
      </c>
      <c r="D13" s="30" t="s">
        <v>106</v>
      </c>
      <c r="E13" s="31" t="s">
        <v>7</v>
      </c>
      <c r="F13" s="30" t="s">
        <v>18</v>
      </c>
      <c r="G13" s="24" t="s">
        <v>12</v>
      </c>
    </row>
    <row r="14" spans="1:7" s="3" customFormat="1" ht="27.75" customHeight="1" thickBot="1">
      <c r="A14" s="40"/>
      <c r="B14" s="41" t="s">
        <v>105</v>
      </c>
      <c r="C14" s="42"/>
      <c r="D14" s="42"/>
      <c r="E14" s="42"/>
      <c r="F14" s="43">
        <f>F15+F82</f>
        <v>23019.0781</v>
      </c>
      <c r="G14" s="24"/>
    </row>
    <row r="15" spans="1:7" s="3" customFormat="1" ht="26.25" customHeight="1" thickBot="1">
      <c r="A15" s="40"/>
      <c r="B15" s="44" t="s">
        <v>104</v>
      </c>
      <c r="C15" s="45"/>
      <c r="D15" s="45"/>
      <c r="E15" s="45"/>
      <c r="F15" s="46">
        <f>F16+F21+F31+F43+F52+F63+F70+F76</f>
        <v>11814.75</v>
      </c>
      <c r="G15" s="24"/>
    </row>
    <row r="16" spans="1:7" s="19" customFormat="1" ht="75" customHeight="1">
      <c r="A16" s="47" t="s">
        <v>6</v>
      </c>
      <c r="B16" s="48" t="s">
        <v>22</v>
      </c>
      <c r="C16" s="49" t="s">
        <v>23</v>
      </c>
      <c r="D16" s="50" t="s">
        <v>3</v>
      </c>
      <c r="E16" s="50" t="s">
        <v>3</v>
      </c>
      <c r="F16" s="51">
        <f>F17</f>
        <v>130</v>
      </c>
      <c r="G16" s="20" t="e">
        <f>#REF!</f>
        <v>#REF!</v>
      </c>
    </row>
    <row r="17" spans="1:7" s="16" customFormat="1" ht="96" customHeight="1">
      <c r="A17" s="52"/>
      <c r="B17" s="12" t="s">
        <v>24</v>
      </c>
      <c r="C17" s="13" t="s">
        <v>25</v>
      </c>
      <c r="D17" s="14"/>
      <c r="E17" s="14"/>
      <c r="F17" s="53">
        <f>F18</f>
        <v>130</v>
      </c>
      <c r="G17" s="15"/>
    </row>
    <row r="18" spans="1:7" ht="133.5" customHeight="1">
      <c r="A18" s="54"/>
      <c r="B18" s="4" t="s">
        <v>28</v>
      </c>
      <c r="C18" s="1" t="s">
        <v>29</v>
      </c>
      <c r="D18" s="5"/>
      <c r="E18" s="5"/>
      <c r="F18" s="55">
        <f>F19</f>
        <v>130</v>
      </c>
      <c r="G18" s="6"/>
    </row>
    <row r="19" spans="1:7" ht="26.25" customHeight="1">
      <c r="A19" s="56"/>
      <c r="B19" s="4" t="s">
        <v>26</v>
      </c>
      <c r="C19" s="1" t="s">
        <v>29</v>
      </c>
      <c r="D19" s="8" t="s">
        <v>27</v>
      </c>
      <c r="E19" s="9" t="s">
        <v>3</v>
      </c>
      <c r="F19" s="55">
        <f>F20</f>
        <v>130</v>
      </c>
      <c r="G19" s="10">
        <f>G20</f>
        <v>0</v>
      </c>
    </row>
    <row r="20" spans="1:7" ht="28.5" customHeight="1" thickBot="1">
      <c r="A20" s="57"/>
      <c r="B20" s="58" t="s">
        <v>30</v>
      </c>
      <c r="C20" s="59" t="s">
        <v>29</v>
      </c>
      <c r="D20" s="60" t="s">
        <v>27</v>
      </c>
      <c r="E20" s="60" t="s">
        <v>31</v>
      </c>
      <c r="F20" s="61">
        <v>130</v>
      </c>
      <c r="G20" s="11">
        <v>0</v>
      </c>
    </row>
    <row r="21" spans="1:7" s="19" customFormat="1" ht="57.75" thickBot="1">
      <c r="A21" s="47" t="s">
        <v>17</v>
      </c>
      <c r="B21" s="48" t="s">
        <v>32</v>
      </c>
      <c r="C21" s="62" t="s">
        <v>33</v>
      </c>
      <c r="D21" s="63"/>
      <c r="E21" s="63"/>
      <c r="F21" s="51">
        <f>F27+F22</f>
        <v>150</v>
      </c>
      <c r="G21" s="18" t="e">
        <f>G16+#REF!</f>
        <v>#REF!</v>
      </c>
    </row>
    <row r="22" spans="1:6" s="16" customFormat="1" ht="76.5">
      <c r="A22" s="52"/>
      <c r="B22" s="12" t="s">
        <v>40</v>
      </c>
      <c r="C22" s="21" t="s">
        <v>41</v>
      </c>
      <c r="D22" s="21"/>
      <c r="E22" s="21"/>
      <c r="F22" s="53">
        <f>F23</f>
        <v>50</v>
      </c>
    </row>
    <row r="23" spans="1:6" ht="89.25">
      <c r="A23" s="54"/>
      <c r="B23" s="4" t="s">
        <v>42</v>
      </c>
      <c r="C23" s="22" t="s">
        <v>43</v>
      </c>
      <c r="D23" s="8"/>
      <c r="E23" s="8"/>
      <c r="F23" s="55">
        <f>F24</f>
        <v>50</v>
      </c>
    </row>
    <row r="24" spans="1:6" ht="12.75">
      <c r="A24" s="54"/>
      <c r="B24" s="4" t="s">
        <v>44</v>
      </c>
      <c r="C24" s="22" t="s">
        <v>43</v>
      </c>
      <c r="D24" s="8"/>
      <c r="E24" s="8"/>
      <c r="F24" s="55">
        <f>F25</f>
        <v>50</v>
      </c>
    </row>
    <row r="25" spans="1:6" ht="12.75">
      <c r="A25" s="54"/>
      <c r="B25" s="4" t="s">
        <v>45</v>
      </c>
      <c r="C25" s="22" t="s">
        <v>43</v>
      </c>
      <c r="D25" s="8" t="s">
        <v>46</v>
      </c>
      <c r="E25" s="8"/>
      <c r="F25" s="55">
        <f>F26</f>
        <v>50</v>
      </c>
    </row>
    <row r="26" spans="1:6" ht="25.5">
      <c r="A26" s="54"/>
      <c r="B26" s="4" t="s">
        <v>30</v>
      </c>
      <c r="C26" s="22" t="s">
        <v>43</v>
      </c>
      <c r="D26" s="8" t="s">
        <v>46</v>
      </c>
      <c r="E26" s="8" t="s">
        <v>31</v>
      </c>
      <c r="F26" s="55">
        <v>50</v>
      </c>
    </row>
    <row r="27" spans="1:6" s="16" customFormat="1" ht="38.25">
      <c r="A27" s="52"/>
      <c r="B27" s="12" t="s">
        <v>34</v>
      </c>
      <c r="C27" s="21" t="s">
        <v>36</v>
      </c>
      <c r="D27" s="21"/>
      <c r="E27" s="21"/>
      <c r="F27" s="53">
        <f>F28</f>
        <v>100</v>
      </c>
    </row>
    <row r="28" spans="1:6" ht="102">
      <c r="A28" s="54"/>
      <c r="B28" s="4" t="s">
        <v>35</v>
      </c>
      <c r="C28" s="22" t="s">
        <v>37</v>
      </c>
      <c r="D28" s="8"/>
      <c r="E28" s="8"/>
      <c r="F28" s="55">
        <f>F29</f>
        <v>100</v>
      </c>
    </row>
    <row r="29" spans="1:6" ht="12.75">
      <c r="A29" s="54"/>
      <c r="B29" s="4" t="s">
        <v>38</v>
      </c>
      <c r="C29" s="22" t="s">
        <v>37</v>
      </c>
      <c r="D29" s="8" t="s">
        <v>39</v>
      </c>
      <c r="E29" s="8"/>
      <c r="F29" s="55">
        <f>F30</f>
        <v>100</v>
      </c>
    </row>
    <row r="30" spans="1:6" ht="26.25" thickBot="1">
      <c r="A30" s="64"/>
      <c r="B30" s="58" t="s">
        <v>30</v>
      </c>
      <c r="C30" s="65" t="s">
        <v>37</v>
      </c>
      <c r="D30" s="60" t="s">
        <v>39</v>
      </c>
      <c r="E30" s="60" t="s">
        <v>31</v>
      </c>
      <c r="F30" s="61">
        <v>100</v>
      </c>
    </row>
    <row r="31" spans="1:6" ht="57">
      <c r="A31" s="47" t="s">
        <v>15</v>
      </c>
      <c r="B31" s="48" t="s">
        <v>47</v>
      </c>
      <c r="C31" s="62" t="s">
        <v>48</v>
      </c>
      <c r="D31" s="63"/>
      <c r="E31" s="63"/>
      <c r="F31" s="51">
        <f>F32+F39</f>
        <v>330</v>
      </c>
    </row>
    <row r="32" spans="1:6" s="16" customFormat="1" ht="102">
      <c r="A32" s="52"/>
      <c r="B32" s="12" t="s">
        <v>49</v>
      </c>
      <c r="C32" s="21" t="s">
        <v>50</v>
      </c>
      <c r="D32" s="21"/>
      <c r="E32" s="21"/>
      <c r="F32" s="53">
        <f>F33+F36</f>
        <v>250</v>
      </c>
    </row>
    <row r="33" spans="1:6" ht="140.25">
      <c r="A33" s="54"/>
      <c r="B33" s="4" t="s">
        <v>51</v>
      </c>
      <c r="C33" s="22" t="s">
        <v>52</v>
      </c>
      <c r="D33" s="8"/>
      <c r="E33" s="8"/>
      <c r="F33" s="55">
        <f>F34</f>
        <v>150</v>
      </c>
    </row>
    <row r="34" spans="1:6" ht="38.25">
      <c r="A34" s="54"/>
      <c r="B34" s="4" t="s">
        <v>53</v>
      </c>
      <c r="C34" s="22" t="s">
        <v>52</v>
      </c>
      <c r="D34" s="8" t="s">
        <v>13</v>
      </c>
      <c r="E34" s="8"/>
      <c r="F34" s="55">
        <f>F35</f>
        <v>150</v>
      </c>
    </row>
    <row r="35" spans="1:6" ht="25.5">
      <c r="A35" s="54"/>
      <c r="B35" s="4" t="s">
        <v>30</v>
      </c>
      <c r="C35" s="22" t="s">
        <v>52</v>
      </c>
      <c r="D35" s="8" t="s">
        <v>13</v>
      </c>
      <c r="E35" s="8" t="s">
        <v>31</v>
      </c>
      <c r="F35" s="55">
        <v>150</v>
      </c>
    </row>
    <row r="36" spans="1:6" ht="127.5">
      <c r="A36" s="56"/>
      <c r="B36" s="4" t="s">
        <v>54</v>
      </c>
      <c r="C36" s="22" t="s">
        <v>55</v>
      </c>
      <c r="D36" s="8"/>
      <c r="E36" s="8"/>
      <c r="F36" s="55">
        <f>F37</f>
        <v>100</v>
      </c>
    </row>
    <row r="37" spans="1:6" ht="38.25">
      <c r="A37" s="54"/>
      <c r="B37" s="4" t="s">
        <v>53</v>
      </c>
      <c r="C37" s="22" t="s">
        <v>55</v>
      </c>
      <c r="D37" s="8" t="s">
        <v>13</v>
      </c>
      <c r="E37" s="8"/>
      <c r="F37" s="55">
        <f>F38</f>
        <v>100</v>
      </c>
    </row>
    <row r="38" spans="1:6" ht="25.5">
      <c r="A38" s="54"/>
      <c r="B38" s="4" t="s">
        <v>30</v>
      </c>
      <c r="C38" s="22" t="s">
        <v>55</v>
      </c>
      <c r="D38" s="8" t="s">
        <v>13</v>
      </c>
      <c r="E38" s="8" t="s">
        <v>31</v>
      </c>
      <c r="F38" s="55">
        <v>100</v>
      </c>
    </row>
    <row r="39" spans="1:6" s="16" customFormat="1" ht="63.75">
      <c r="A39" s="52"/>
      <c r="B39" s="12" t="s">
        <v>56</v>
      </c>
      <c r="C39" s="21" t="s">
        <v>57</v>
      </c>
      <c r="D39" s="21"/>
      <c r="E39" s="21"/>
      <c r="F39" s="53">
        <f>F40</f>
        <v>80</v>
      </c>
    </row>
    <row r="40" spans="1:6" ht="127.5">
      <c r="A40" s="54"/>
      <c r="B40" s="4" t="s">
        <v>58</v>
      </c>
      <c r="C40" s="22" t="s">
        <v>59</v>
      </c>
      <c r="D40" s="8"/>
      <c r="E40" s="8"/>
      <c r="F40" s="55">
        <f>F41</f>
        <v>80</v>
      </c>
    </row>
    <row r="41" spans="1:6" ht="38.25">
      <c r="A41" s="54"/>
      <c r="B41" s="4" t="s">
        <v>53</v>
      </c>
      <c r="C41" s="22" t="s">
        <v>59</v>
      </c>
      <c r="D41" s="8" t="s">
        <v>13</v>
      </c>
      <c r="E41" s="8"/>
      <c r="F41" s="55">
        <f>F42</f>
        <v>80</v>
      </c>
    </row>
    <row r="42" spans="1:6" ht="26.25" thickBot="1">
      <c r="A42" s="64"/>
      <c r="B42" s="58" t="s">
        <v>30</v>
      </c>
      <c r="C42" s="65" t="s">
        <v>59</v>
      </c>
      <c r="D42" s="60" t="s">
        <v>13</v>
      </c>
      <c r="E42" s="60" t="s">
        <v>31</v>
      </c>
      <c r="F42" s="61">
        <v>80</v>
      </c>
    </row>
    <row r="43" spans="1:6" s="25" customFormat="1" ht="57">
      <c r="A43" s="47">
        <v>4</v>
      </c>
      <c r="B43" s="48" t="s">
        <v>60</v>
      </c>
      <c r="C43" s="62" t="s">
        <v>61</v>
      </c>
      <c r="D43" s="62"/>
      <c r="E43" s="62"/>
      <c r="F43" s="51">
        <f>F44+F48</f>
        <v>2394.9</v>
      </c>
    </row>
    <row r="44" spans="1:6" s="16" customFormat="1" ht="76.5">
      <c r="A44" s="66"/>
      <c r="B44" s="12" t="s">
        <v>62</v>
      </c>
      <c r="C44" s="1" t="s">
        <v>63</v>
      </c>
      <c r="D44" s="21"/>
      <c r="E44" s="21"/>
      <c r="F44" s="53">
        <f>F45</f>
        <v>1994.9</v>
      </c>
    </row>
    <row r="45" spans="1:6" ht="140.25">
      <c r="A45" s="54"/>
      <c r="B45" s="4" t="s">
        <v>64</v>
      </c>
      <c r="C45" s="1" t="s">
        <v>65</v>
      </c>
      <c r="D45" s="8"/>
      <c r="E45" s="8"/>
      <c r="F45" s="55">
        <f>F46</f>
        <v>1994.9</v>
      </c>
    </row>
    <row r="46" spans="1:6" ht="12.75">
      <c r="A46" s="54"/>
      <c r="B46" s="4" t="s">
        <v>19</v>
      </c>
      <c r="C46" s="1" t="s">
        <v>65</v>
      </c>
      <c r="D46" s="8" t="s">
        <v>20</v>
      </c>
      <c r="E46" s="8"/>
      <c r="F46" s="55">
        <f>F47</f>
        <v>1994.9</v>
      </c>
    </row>
    <row r="47" spans="1:6" ht="25.5">
      <c r="A47" s="54"/>
      <c r="B47" s="4" t="s">
        <v>30</v>
      </c>
      <c r="C47" s="1" t="s">
        <v>65</v>
      </c>
      <c r="D47" s="8" t="s">
        <v>20</v>
      </c>
      <c r="E47" s="8" t="s">
        <v>31</v>
      </c>
      <c r="F47" s="55">
        <v>1994.9</v>
      </c>
    </row>
    <row r="48" spans="1:6" s="16" customFormat="1" ht="76.5">
      <c r="A48" s="66"/>
      <c r="B48" s="12" t="s">
        <v>66</v>
      </c>
      <c r="C48" s="1" t="s">
        <v>67</v>
      </c>
      <c r="D48" s="21"/>
      <c r="E48" s="21"/>
      <c r="F48" s="53">
        <f>F49</f>
        <v>400</v>
      </c>
    </row>
    <row r="49" spans="1:6" ht="89.25">
      <c r="A49" s="54"/>
      <c r="B49" s="4" t="s">
        <v>68</v>
      </c>
      <c r="C49" s="1" t="s">
        <v>69</v>
      </c>
      <c r="D49" s="8"/>
      <c r="E49" s="8"/>
      <c r="F49" s="55">
        <f>F50</f>
        <v>400</v>
      </c>
    </row>
    <row r="50" spans="1:6" ht="12.75">
      <c r="A50" s="54"/>
      <c r="B50" s="4" t="s">
        <v>19</v>
      </c>
      <c r="C50" s="1" t="s">
        <v>69</v>
      </c>
      <c r="D50" s="8" t="s">
        <v>20</v>
      </c>
      <c r="E50" s="8"/>
      <c r="F50" s="55">
        <f>F51</f>
        <v>400</v>
      </c>
    </row>
    <row r="51" spans="1:6" ht="26.25" thickBot="1">
      <c r="A51" s="64"/>
      <c r="B51" s="58" t="s">
        <v>30</v>
      </c>
      <c r="C51" s="59" t="s">
        <v>69</v>
      </c>
      <c r="D51" s="60" t="s">
        <v>20</v>
      </c>
      <c r="E51" s="60" t="s">
        <v>31</v>
      </c>
      <c r="F51" s="61">
        <v>400</v>
      </c>
    </row>
    <row r="52" spans="1:6" s="25" customFormat="1" ht="57">
      <c r="A52" s="47">
        <v>5</v>
      </c>
      <c r="B52" s="48" t="s">
        <v>70</v>
      </c>
      <c r="C52" s="67" t="s">
        <v>71</v>
      </c>
      <c r="D52" s="62"/>
      <c r="E52" s="62"/>
      <c r="F52" s="51">
        <f>F53+F57+F60</f>
        <v>6250</v>
      </c>
    </row>
    <row r="53" spans="1:6" ht="89.25">
      <c r="A53" s="54"/>
      <c r="B53" s="4" t="s">
        <v>72</v>
      </c>
      <c r="C53" s="22" t="s">
        <v>73</v>
      </c>
      <c r="D53" s="8"/>
      <c r="E53" s="8"/>
      <c r="F53" s="55">
        <f>F54</f>
        <v>3700</v>
      </c>
    </row>
    <row r="54" spans="1:6" ht="12.75">
      <c r="A54" s="54"/>
      <c r="B54" s="4" t="s">
        <v>74</v>
      </c>
      <c r="C54" s="22" t="s">
        <v>73</v>
      </c>
      <c r="D54" s="8" t="s">
        <v>16</v>
      </c>
      <c r="E54" s="8"/>
      <c r="F54" s="55">
        <f>F55+F56</f>
        <v>3700</v>
      </c>
    </row>
    <row r="55" spans="1:6" ht="25.5">
      <c r="A55" s="54"/>
      <c r="B55" s="27" t="s">
        <v>75</v>
      </c>
      <c r="C55" s="22" t="s">
        <v>73</v>
      </c>
      <c r="D55" s="8" t="s">
        <v>16</v>
      </c>
      <c r="E55" s="8" t="s">
        <v>31</v>
      </c>
      <c r="F55" s="55">
        <v>2700</v>
      </c>
    </row>
    <row r="56" spans="1:6" ht="12.75">
      <c r="A56" s="54"/>
      <c r="B56" s="27" t="s">
        <v>76</v>
      </c>
      <c r="C56" s="22" t="s">
        <v>73</v>
      </c>
      <c r="D56" s="8" t="s">
        <v>16</v>
      </c>
      <c r="E56" s="8" t="s">
        <v>77</v>
      </c>
      <c r="F56" s="55">
        <v>1000</v>
      </c>
    </row>
    <row r="57" spans="1:6" ht="63.75">
      <c r="A57" s="54"/>
      <c r="B57" s="4" t="s">
        <v>78</v>
      </c>
      <c r="C57" s="22" t="s">
        <v>79</v>
      </c>
      <c r="D57" s="8"/>
      <c r="E57" s="8"/>
      <c r="F57" s="55">
        <f>F58</f>
        <v>2550</v>
      </c>
    </row>
    <row r="58" spans="1:6" ht="12.75">
      <c r="A58" s="54"/>
      <c r="B58" s="4" t="s">
        <v>74</v>
      </c>
      <c r="C58" s="22" t="s">
        <v>79</v>
      </c>
      <c r="D58" s="8" t="s">
        <v>16</v>
      </c>
      <c r="E58" s="8"/>
      <c r="F58" s="55">
        <f>F59</f>
        <v>2550</v>
      </c>
    </row>
    <row r="59" spans="1:6" ht="25.5">
      <c r="A59" s="54"/>
      <c r="B59" s="27" t="s">
        <v>75</v>
      </c>
      <c r="C59" s="22" t="s">
        <v>79</v>
      </c>
      <c r="D59" s="8" t="s">
        <v>16</v>
      </c>
      <c r="E59" s="8" t="s">
        <v>31</v>
      </c>
      <c r="F59" s="55">
        <v>2550</v>
      </c>
    </row>
    <row r="60" spans="1:6" ht="63.75">
      <c r="A60" s="54"/>
      <c r="B60" s="4" t="s">
        <v>80</v>
      </c>
      <c r="C60" s="22" t="s">
        <v>81</v>
      </c>
      <c r="D60" s="8"/>
      <c r="E60" s="8"/>
      <c r="F60" s="55">
        <f>F61</f>
        <v>0</v>
      </c>
    </row>
    <row r="61" spans="1:6" ht="12.75">
      <c r="A61" s="54"/>
      <c r="B61" s="4" t="s">
        <v>74</v>
      </c>
      <c r="C61" s="22" t="s">
        <v>81</v>
      </c>
      <c r="D61" s="8" t="s">
        <v>16</v>
      </c>
      <c r="E61" s="8"/>
      <c r="F61" s="55">
        <f>F62</f>
        <v>0</v>
      </c>
    </row>
    <row r="62" spans="1:6" ht="13.5" thickBot="1">
      <c r="A62" s="64"/>
      <c r="B62" s="58" t="s">
        <v>82</v>
      </c>
      <c r="C62" s="65" t="s">
        <v>81</v>
      </c>
      <c r="D62" s="60" t="s">
        <v>16</v>
      </c>
      <c r="E62" s="60" t="s">
        <v>83</v>
      </c>
      <c r="F62" s="61">
        <v>0</v>
      </c>
    </row>
    <row r="63" spans="1:6" s="25" customFormat="1" ht="71.25">
      <c r="A63" s="47">
        <v>6</v>
      </c>
      <c r="B63" s="48" t="s">
        <v>84</v>
      </c>
      <c r="C63" s="62" t="s">
        <v>85</v>
      </c>
      <c r="D63" s="62"/>
      <c r="E63" s="62"/>
      <c r="F63" s="51">
        <f>F64+F67</f>
        <v>470</v>
      </c>
    </row>
    <row r="64" spans="1:6" ht="89.25">
      <c r="A64" s="54"/>
      <c r="B64" s="27" t="s">
        <v>86</v>
      </c>
      <c r="C64" s="22" t="s">
        <v>87</v>
      </c>
      <c r="D64" s="8"/>
      <c r="E64" s="8"/>
      <c r="F64" s="55">
        <f>F65</f>
        <v>270</v>
      </c>
    </row>
    <row r="65" spans="1:6" ht="12.75">
      <c r="A65" s="54"/>
      <c r="B65" s="4" t="s">
        <v>88</v>
      </c>
      <c r="C65" s="22" t="s">
        <v>87</v>
      </c>
      <c r="D65" s="8" t="s">
        <v>90</v>
      </c>
      <c r="E65" s="8"/>
      <c r="F65" s="55">
        <f>F66</f>
        <v>270</v>
      </c>
    </row>
    <row r="66" spans="1:6" ht="25.5">
      <c r="A66" s="54"/>
      <c r="B66" s="27" t="s">
        <v>75</v>
      </c>
      <c r="C66" s="22" t="s">
        <v>87</v>
      </c>
      <c r="D66" s="8" t="s">
        <v>90</v>
      </c>
      <c r="E66" s="8" t="s">
        <v>31</v>
      </c>
      <c r="F66" s="55">
        <v>270</v>
      </c>
    </row>
    <row r="67" spans="1:6" ht="63.75">
      <c r="A67" s="54"/>
      <c r="B67" s="4" t="s">
        <v>91</v>
      </c>
      <c r="C67" s="1" t="s">
        <v>89</v>
      </c>
      <c r="D67" s="8"/>
      <c r="E67" s="8"/>
      <c r="F67" s="55">
        <f>F68</f>
        <v>200</v>
      </c>
    </row>
    <row r="68" spans="1:6" ht="12.75">
      <c r="A68" s="54"/>
      <c r="B68" s="4" t="s">
        <v>88</v>
      </c>
      <c r="C68" s="1" t="s">
        <v>89</v>
      </c>
      <c r="D68" s="8" t="s">
        <v>90</v>
      </c>
      <c r="E68" s="8"/>
      <c r="F68" s="55">
        <f>F69</f>
        <v>200</v>
      </c>
    </row>
    <row r="69" spans="1:6" ht="26.25" thickBot="1">
      <c r="A69" s="64"/>
      <c r="B69" s="68" t="s">
        <v>75</v>
      </c>
      <c r="C69" s="59" t="s">
        <v>89</v>
      </c>
      <c r="D69" s="60" t="s">
        <v>90</v>
      </c>
      <c r="E69" s="60" t="s">
        <v>31</v>
      </c>
      <c r="F69" s="61">
        <v>200</v>
      </c>
    </row>
    <row r="70" spans="1:6" s="25" customFormat="1" ht="85.5">
      <c r="A70" s="47">
        <v>7</v>
      </c>
      <c r="B70" s="48" t="s">
        <v>92</v>
      </c>
      <c r="C70" s="62" t="s">
        <v>93</v>
      </c>
      <c r="D70" s="62"/>
      <c r="E70" s="62"/>
      <c r="F70" s="51">
        <f>F71</f>
        <v>1806.1</v>
      </c>
    </row>
    <row r="71" spans="1:6" s="25" customFormat="1" ht="76.5">
      <c r="A71" s="69"/>
      <c r="B71" s="4" t="s">
        <v>94</v>
      </c>
      <c r="C71" s="22" t="s">
        <v>95</v>
      </c>
      <c r="D71" s="17"/>
      <c r="E71" s="17"/>
      <c r="F71" s="55">
        <f>F72+F74</f>
        <v>1806.1</v>
      </c>
    </row>
    <row r="72" spans="1:6" s="25" customFormat="1" ht="15">
      <c r="A72" s="69"/>
      <c r="B72" s="4" t="s">
        <v>74</v>
      </c>
      <c r="C72" s="22" t="s">
        <v>95</v>
      </c>
      <c r="D72" s="8" t="s">
        <v>16</v>
      </c>
      <c r="E72" s="8"/>
      <c r="F72" s="55">
        <f>F73</f>
        <v>700</v>
      </c>
    </row>
    <row r="73" spans="1:6" s="25" customFormat="1" ht="25.5">
      <c r="A73" s="69"/>
      <c r="B73" s="27" t="s">
        <v>75</v>
      </c>
      <c r="C73" s="22" t="s">
        <v>95</v>
      </c>
      <c r="D73" s="8" t="s">
        <v>16</v>
      </c>
      <c r="E73" s="8" t="s">
        <v>31</v>
      </c>
      <c r="F73" s="55">
        <v>700</v>
      </c>
    </row>
    <row r="74" spans="1:6" s="25" customFormat="1" ht="15">
      <c r="A74" s="69"/>
      <c r="B74" s="4" t="s">
        <v>88</v>
      </c>
      <c r="C74" s="22" t="s">
        <v>95</v>
      </c>
      <c r="D74" s="8" t="s">
        <v>90</v>
      </c>
      <c r="E74" s="8"/>
      <c r="F74" s="55">
        <f>F75</f>
        <v>1106.1</v>
      </c>
    </row>
    <row r="75" spans="1:6" s="25" customFormat="1" ht="26.25" thickBot="1">
      <c r="A75" s="70"/>
      <c r="B75" s="68" t="s">
        <v>75</v>
      </c>
      <c r="C75" s="65" t="s">
        <v>95</v>
      </c>
      <c r="D75" s="60" t="s">
        <v>90</v>
      </c>
      <c r="E75" s="60" t="s">
        <v>31</v>
      </c>
      <c r="F75" s="61">
        <f>606.1+500</f>
        <v>1106.1</v>
      </c>
    </row>
    <row r="76" spans="1:6" s="25" customFormat="1" ht="57">
      <c r="A76" s="47">
        <v>8</v>
      </c>
      <c r="B76" s="48" t="s">
        <v>96</v>
      </c>
      <c r="C76" s="62" t="s">
        <v>97</v>
      </c>
      <c r="D76" s="62"/>
      <c r="E76" s="62"/>
      <c r="F76" s="51">
        <f>F77</f>
        <v>283.75</v>
      </c>
    </row>
    <row r="77" spans="1:6" s="25" customFormat="1" ht="63.75">
      <c r="A77" s="69"/>
      <c r="B77" s="4" t="s">
        <v>98</v>
      </c>
      <c r="C77" s="22" t="s">
        <v>99</v>
      </c>
      <c r="D77" s="17"/>
      <c r="E77" s="17"/>
      <c r="F77" s="55">
        <f>F78+F80</f>
        <v>283.75</v>
      </c>
    </row>
    <row r="78" spans="1:6" s="25" customFormat="1" ht="38.25">
      <c r="A78" s="69"/>
      <c r="B78" s="4" t="s">
        <v>53</v>
      </c>
      <c r="C78" s="22" t="s">
        <v>99</v>
      </c>
      <c r="D78" s="8" t="s">
        <v>13</v>
      </c>
      <c r="E78" s="8"/>
      <c r="F78" s="55">
        <f>F79</f>
        <v>50</v>
      </c>
    </row>
    <row r="79" spans="1:6" s="25" customFormat="1" ht="25.5">
      <c r="A79" s="69"/>
      <c r="B79" s="4" t="s">
        <v>30</v>
      </c>
      <c r="C79" s="22" t="s">
        <v>99</v>
      </c>
      <c r="D79" s="8" t="s">
        <v>13</v>
      </c>
      <c r="E79" s="8" t="s">
        <v>31</v>
      </c>
      <c r="F79" s="55">
        <v>50</v>
      </c>
    </row>
    <row r="80" spans="1:6" s="25" customFormat="1" ht="15">
      <c r="A80" s="69"/>
      <c r="B80" s="4" t="s">
        <v>88</v>
      </c>
      <c r="C80" s="22" t="s">
        <v>99</v>
      </c>
      <c r="D80" s="8" t="s">
        <v>90</v>
      </c>
      <c r="E80" s="8"/>
      <c r="F80" s="55">
        <f>F81</f>
        <v>233.75</v>
      </c>
    </row>
    <row r="81" spans="1:6" s="25" customFormat="1" ht="26.25" thickBot="1">
      <c r="A81" s="70"/>
      <c r="B81" s="68" t="s">
        <v>75</v>
      </c>
      <c r="C81" s="65" t="s">
        <v>99</v>
      </c>
      <c r="D81" s="60" t="s">
        <v>90</v>
      </c>
      <c r="E81" s="60" t="s">
        <v>31</v>
      </c>
      <c r="F81" s="61">
        <v>233.75</v>
      </c>
    </row>
    <row r="82" spans="1:6" ht="16.5" thickBot="1">
      <c r="A82" s="71"/>
      <c r="B82" s="72" t="s">
        <v>107</v>
      </c>
      <c r="C82" s="73"/>
      <c r="D82" s="74"/>
      <c r="E82" s="74"/>
      <c r="F82" s="43">
        <f>F83+F109+F114</f>
        <v>11204.328099999999</v>
      </c>
    </row>
    <row r="83" spans="1:6" s="3" customFormat="1" ht="51">
      <c r="A83" s="75">
        <v>1</v>
      </c>
      <c r="B83" s="76" t="s">
        <v>108</v>
      </c>
      <c r="C83" s="77">
        <v>9100000</v>
      </c>
      <c r="D83" s="78"/>
      <c r="E83" s="79"/>
      <c r="F83" s="80">
        <f>F84+F88+F91+F94+F97+F100+F103+F106</f>
        <v>8449.329</v>
      </c>
    </row>
    <row r="84" spans="1:6" s="16" customFormat="1" ht="25.5">
      <c r="A84" s="66"/>
      <c r="B84" s="88" t="s">
        <v>109</v>
      </c>
      <c r="C84" s="99">
        <v>9100004</v>
      </c>
      <c r="D84" s="89"/>
      <c r="E84" s="26"/>
      <c r="F84" s="90">
        <f>F85</f>
        <v>7093.75</v>
      </c>
    </row>
    <row r="85" spans="1:6" ht="51">
      <c r="A85" s="56"/>
      <c r="B85" s="33" t="s">
        <v>110</v>
      </c>
      <c r="C85" s="34">
        <v>9100004</v>
      </c>
      <c r="D85" s="35" t="s">
        <v>111</v>
      </c>
      <c r="E85" s="7"/>
      <c r="F85" s="81">
        <f>F86+F87</f>
        <v>7093.75</v>
      </c>
    </row>
    <row r="86" spans="1:6" ht="25.5">
      <c r="A86" s="56"/>
      <c r="B86" s="33" t="s">
        <v>112</v>
      </c>
      <c r="C86" s="34">
        <v>9100004</v>
      </c>
      <c r="D86" s="35" t="s">
        <v>111</v>
      </c>
      <c r="E86" s="7">
        <v>120</v>
      </c>
      <c r="F86" s="81">
        <v>4593.75</v>
      </c>
    </row>
    <row r="87" spans="1:6" ht="25.5">
      <c r="A87" s="56"/>
      <c r="B87" s="27" t="s">
        <v>75</v>
      </c>
      <c r="C87" s="34">
        <v>9100004</v>
      </c>
      <c r="D87" s="35" t="s">
        <v>111</v>
      </c>
      <c r="E87" s="7">
        <v>240</v>
      </c>
      <c r="F87" s="81">
        <v>2500</v>
      </c>
    </row>
    <row r="88" spans="1:6" s="16" customFormat="1" ht="38.25">
      <c r="A88" s="66"/>
      <c r="B88" s="88" t="s">
        <v>113</v>
      </c>
      <c r="C88" s="99">
        <v>9100008</v>
      </c>
      <c r="D88" s="89"/>
      <c r="E88" s="26"/>
      <c r="F88" s="90">
        <f>F89</f>
        <v>917.98</v>
      </c>
    </row>
    <row r="89" spans="1:6" ht="51">
      <c r="A89" s="56"/>
      <c r="B89" s="33" t="s">
        <v>110</v>
      </c>
      <c r="C89" s="34">
        <v>9100008</v>
      </c>
      <c r="D89" s="35" t="s">
        <v>111</v>
      </c>
      <c r="E89" s="7"/>
      <c r="F89" s="81">
        <f>F90</f>
        <v>917.98</v>
      </c>
    </row>
    <row r="90" spans="1:6" ht="25.5">
      <c r="A90" s="56"/>
      <c r="B90" s="33" t="s">
        <v>112</v>
      </c>
      <c r="C90" s="34">
        <v>9100008</v>
      </c>
      <c r="D90" s="35" t="s">
        <v>111</v>
      </c>
      <c r="E90" s="7">
        <v>120</v>
      </c>
      <c r="F90" s="81">
        <v>917.98</v>
      </c>
    </row>
    <row r="91" spans="1:6" s="16" customFormat="1" ht="38.25">
      <c r="A91" s="66"/>
      <c r="B91" s="94" t="s">
        <v>114</v>
      </c>
      <c r="C91" s="26">
        <v>9105065</v>
      </c>
      <c r="D91" s="89"/>
      <c r="E91" s="26"/>
      <c r="F91" s="90">
        <f>F92</f>
        <v>20.5</v>
      </c>
    </row>
    <row r="92" spans="1:6" ht="51">
      <c r="A92" s="56"/>
      <c r="B92" s="33" t="s">
        <v>110</v>
      </c>
      <c r="C92" s="7">
        <v>9105065</v>
      </c>
      <c r="D92" s="35" t="s">
        <v>111</v>
      </c>
      <c r="E92" s="7"/>
      <c r="F92" s="81">
        <f>F93</f>
        <v>20.5</v>
      </c>
    </row>
    <row r="93" spans="1:6" ht="12.75">
      <c r="A93" s="56"/>
      <c r="B93" s="36" t="s">
        <v>115</v>
      </c>
      <c r="C93" s="7">
        <v>9105065</v>
      </c>
      <c r="D93" s="35" t="s">
        <v>111</v>
      </c>
      <c r="E93" s="7">
        <v>520</v>
      </c>
      <c r="F93" s="81">
        <v>20.5</v>
      </c>
    </row>
    <row r="94" spans="1:6" s="16" customFormat="1" ht="51">
      <c r="A94" s="66"/>
      <c r="B94" s="92" t="s">
        <v>116</v>
      </c>
      <c r="C94" s="26">
        <v>9106060</v>
      </c>
      <c r="D94" s="89"/>
      <c r="E94" s="26"/>
      <c r="F94" s="90">
        <f>F95</f>
        <v>174</v>
      </c>
    </row>
    <row r="95" spans="1:6" ht="51">
      <c r="A95" s="56"/>
      <c r="B95" s="33" t="s">
        <v>110</v>
      </c>
      <c r="C95" s="7">
        <v>9106060</v>
      </c>
      <c r="D95" s="35" t="s">
        <v>111</v>
      </c>
      <c r="E95" s="7"/>
      <c r="F95" s="81">
        <f>F96</f>
        <v>174</v>
      </c>
    </row>
    <row r="96" spans="1:6" ht="12.75">
      <c r="A96" s="56"/>
      <c r="B96" s="37" t="s">
        <v>82</v>
      </c>
      <c r="C96" s="7">
        <v>9106060</v>
      </c>
      <c r="D96" s="35" t="s">
        <v>111</v>
      </c>
      <c r="E96" s="7">
        <v>540</v>
      </c>
      <c r="F96" s="81">
        <v>174</v>
      </c>
    </row>
    <row r="97" spans="1:6" s="16" customFormat="1" ht="51">
      <c r="A97" s="66"/>
      <c r="B97" s="94" t="s">
        <v>117</v>
      </c>
      <c r="C97" s="26">
        <v>9106061</v>
      </c>
      <c r="D97" s="89"/>
      <c r="E97" s="26"/>
      <c r="F97" s="90">
        <f>F98</f>
        <v>21.223</v>
      </c>
    </row>
    <row r="98" spans="1:6" ht="51">
      <c r="A98" s="56"/>
      <c r="B98" s="33" t="s">
        <v>110</v>
      </c>
      <c r="C98" s="7">
        <v>9106061</v>
      </c>
      <c r="D98" s="35" t="s">
        <v>111</v>
      </c>
      <c r="E98" s="7"/>
      <c r="F98" s="81">
        <f>F99</f>
        <v>21.223</v>
      </c>
    </row>
    <row r="99" spans="1:6" ht="12.75">
      <c r="A99" s="56"/>
      <c r="B99" s="37" t="s">
        <v>82</v>
      </c>
      <c r="C99" s="7">
        <v>9106061</v>
      </c>
      <c r="D99" s="35" t="s">
        <v>111</v>
      </c>
      <c r="E99" s="7">
        <v>540</v>
      </c>
      <c r="F99" s="81">
        <v>21.223</v>
      </c>
    </row>
    <row r="100" spans="1:6" s="16" customFormat="1" ht="76.5">
      <c r="A100" s="66"/>
      <c r="B100" s="98" t="s">
        <v>118</v>
      </c>
      <c r="C100" s="26">
        <v>9106062</v>
      </c>
      <c r="D100" s="89"/>
      <c r="E100" s="26"/>
      <c r="F100" s="90">
        <f>F101</f>
        <v>86</v>
      </c>
    </row>
    <row r="101" spans="1:6" ht="51">
      <c r="A101" s="56"/>
      <c r="B101" s="33" t="s">
        <v>110</v>
      </c>
      <c r="C101" s="7">
        <v>9106062</v>
      </c>
      <c r="D101" s="35" t="s">
        <v>111</v>
      </c>
      <c r="E101" s="7"/>
      <c r="F101" s="81">
        <f>F102</f>
        <v>86</v>
      </c>
    </row>
    <row r="102" spans="1:6" ht="12.75">
      <c r="A102" s="56"/>
      <c r="B102" s="37" t="s">
        <v>82</v>
      </c>
      <c r="C102" s="7">
        <v>9106062</v>
      </c>
      <c r="D102" s="35" t="s">
        <v>111</v>
      </c>
      <c r="E102" s="7">
        <v>540</v>
      </c>
      <c r="F102" s="81">
        <v>86</v>
      </c>
    </row>
    <row r="103" spans="1:6" s="16" customFormat="1" ht="63.75">
      <c r="A103" s="66"/>
      <c r="B103" s="97" t="s">
        <v>119</v>
      </c>
      <c r="C103" s="26">
        <v>9107134</v>
      </c>
      <c r="D103" s="89"/>
      <c r="E103" s="26"/>
      <c r="F103" s="90">
        <f>F104</f>
        <v>1</v>
      </c>
    </row>
    <row r="104" spans="1:6" ht="51">
      <c r="A104" s="56"/>
      <c r="B104" s="33" t="s">
        <v>110</v>
      </c>
      <c r="C104" s="7">
        <v>9107134</v>
      </c>
      <c r="D104" s="35" t="s">
        <v>111</v>
      </c>
      <c r="E104" s="7"/>
      <c r="F104" s="81">
        <f>F105</f>
        <v>1</v>
      </c>
    </row>
    <row r="105" spans="1:6" ht="25.5">
      <c r="A105" s="56"/>
      <c r="B105" s="27" t="s">
        <v>75</v>
      </c>
      <c r="C105" s="7">
        <v>9107134</v>
      </c>
      <c r="D105" s="35" t="s">
        <v>111</v>
      </c>
      <c r="E105" s="7">
        <v>240</v>
      </c>
      <c r="F105" s="81">
        <v>1</v>
      </c>
    </row>
    <row r="106" spans="1:6" s="16" customFormat="1" ht="51">
      <c r="A106" s="66"/>
      <c r="B106" s="92" t="s">
        <v>120</v>
      </c>
      <c r="C106" s="26">
        <v>9106064</v>
      </c>
      <c r="D106" s="89"/>
      <c r="E106" s="26"/>
      <c r="F106" s="90">
        <f>F107</f>
        <v>134.876</v>
      </c>
    </row>
    <row r="107" spans="1:6" ht="38.25">
      <c r="A107" s="56"/>
      <c r="B107" s="27" t="s">
        <v>121</v>
      </c>
      <c r="C107" s="7">
        <v>9106064</v>
      </c>
      <c r="D107" s="35" t="s">
        <v>122</v>
      </c>
      <c r="E107" s="7"/>
      <c r="F107" s="81">
        <f>F108</f>
        <v>134.876</v>
      </c>
    </row>
    <row r="108" spans="1:6" ht="13.5" thickBot="1">
      <c r="A108" s="57"/>
      <c r="B108" s="82" t="s">
        <v>82</v>
      </c>
      <c r="C108" s="83">
        <v>9106064</v>
      </c>
      <c r="D108" s="84" t="s">
        <v>122</v>
      </c>
      <c r="E108" s="83">
        <v>240</v>
      </c>
      <c r="F108" s="85">
        <v>134.876</v>
      </c>
    </row>
    <row r="109" spans="1:6" ht="25.5">
      <c r="A109" s="75">
        <v>2</v>
      </c>
      <c r="B109" s="86" t="s">
        <v>131</v>
      </c>
      <c r="C109" s="79">
        <v>9200000</v>
      </c>
      <c r="D109" s="78"/>
      <c r="E109" s="79"/>
      <c r="F109" s="80">
        <f>F110</f>
        <v>194</v>
      </c>
    </row>
    <row r="110" spans="1:6" s="16" customFormat="1" ht="25.5">
      <c r="A110" s="66"/>
      <c r="B110" s="96" t="s">
        <v>132</v>
      </c>
      <c r="C110" s="23" t="s">
        <v>133</v>
      </c>
      <c r="D110" s="89"/>
      <c r="E110" s="26"/>
      <c r="F110" s="90">
        <f>F111</f>
        <v>194</v>
      </c>
    </row>
    <row r="111" spans="1:6" ht="12.75">
      <c r="A111" s="56"/>
      <c r="B111" s="37" t="s">
        <v>134</v>
      </c>
      <c r="C111" s="22" t="s">
        <v>133</v>
      </c>
      <c r="D111" s="35" t="s">
        <v>135</v>
      </c>
      <c r="E111" s="7"/>
      <c r="F111" s="81">
        <f>F112+F113</f>
        <v>194</v>
      </c>
    </row>
    <row r="112" spans="1:6" ht="25.5">
      <c r="A112" s="56"/>
      <c r="B112" s="27" t="s">
        <v>75</v>
      </c>
      <c r="C112" s="22" t="s">
        <v>133</v>
      </c>
      <c r="D112" s="35" t="s">
        <v>135</v>
      </c>
      <c r="E112" s="7">
        <v>240</v>
      </c>
      <c r="F112" s="81">
        <v>190</v>
      </c>
    </row>
    <row r="113" spans="1:6" ht="13.5" thickBot="1">
      <c r="A113" s="57"/>
      <c r="B113" s="68" t="s">
        <v>136</v>
      </c>
      <c r="C113" s="65" t="s">
        <v>133</v>
      </c>
      <c r="D113" s="84" t="s">
        <v>135</v>
      </c>
      <c r="E113" s="83">
        <v>850</v>
      </c>
      <c r="F113" s="85">
        <v>4</v>
      </c>
    </row>
    <row r="114" spans="1:6" s="3" customFormat="1" ht="51">
      <c r="A114" s="75">
        <v>3</v>
      </c>
      <c r="B114" s="86" t="s">
        <v>123</v>
      </c>
      <c r="C114" s="79">
        <v>9900000</v>
      </c>
      <c r="D114" s="78"/>
      <c r="E114" s="79"/>
      <c r="F114" s="80">
        <f>F115+F118+F121+F124+F127+F130+F133+F137+F140</f>
        <v>2560.9991</v>
      </c>
    </row>
    <row r="115" spans="1:6" s="16" customFormat="1" ht="25.5">
      <c r="A115" s="66"/>
      <c r="B115" s="88" t="s">
        <v>124</v>
      </c>
      <c r="C115" s="26">
        <v>9901204</v>
      </c>
      <c r="D115" s="89"/>
      <c r="E115" s="26"/>
      <c r="F115" s="90">
        <f>F116</f>
        <v>265.5591</v>
      </c>
    </row>
    <row r="116" spans="1:6" ht="12.75">
      <c r="A116" s="56"/>
      <c r="B116" s="33" t="s">
        <v>125</v>
      </c>
      <c r="C116" s="7">
        <v>9901204</v>
      </c>
      <c r="D116" s="35" t="s">
        <v>126</v>
      </c>
      <c r="E116" s="7"/>
      <c r="F116" s="81">
        <f>F117</f>
        <v>265.5591</v>
      </c>
    </row>
    <row r="117" spans="1:6" ht="25.5">
      <c r="A117" s="56"/>
      <c r="B117" s="27" t="s">
        <v>75</v>
      </c>
      <c r="C117" s="7">
        <v>9901204</v>
      </c>
      <c r="D117" s="35" t="s">
        <v>126</v>
      </c>
      <c r="E117" s="7">
        <v>240</v>
      </c>
      <c r="F117" s="81">
        <v>265.5591</v>
      </c>
    </row>
    <row r="118" spans="1:6" s="16" customFormat="1" ht="38.25">
      <c r="A118" s="66"/>
      <c r="B118" s="91" t="s">
        <v>127</v>
      </c>
      <c r="C118" s="26">
        <v>9901005</v>
      </c>
      <c r="D118" s="89"/>
      <c r="E118" s="26"/>
      <c r="F118" s="90">
        <f>F119</f>
        <v>200</v>
      </c>
    </row>
    <row r="119" spans="1:6" ht="12.75">
      <c r="A119" s="56"/>
      <c r="B119" s="27" t="s">
        <v>128</v>
      </c>
      <c r="C119" s="7">
        <v>9901005</v>
      </c>
      <c r="D119" s="35" t="s">
        <v>130</v>
      </c>
      <c r="E119" s="7"/>
      <c r="F119" s="81">
        <f>F120</f>
        <v>200</v>
      </c>
    </row>
    <row r="120" spans="1:6" ht="12.75">
      <c r="A120" s="56"/>
      <c r="B120" s="27" t="s">
        <v>129</v>
      </c>
      <c r="C120" s="7">
        <v>9901005</v>
      </c>
      <c r="D120" s="35" t="s">
        <v>130</v>
      </c>
      <c r="E120" s="7">
        <v>870</v>
      </c>
      <c r="F120" s="81">
        <v>200</v>
      </c>
    </row>
    <row r="121" spans="1:6" s="16" customFormat="1" ht="38.25">
      <c r="A121" s="66"/>
      <c r="B121" s="92" t="s">
        <v>137</v>
      </c>
      <c r="C121" s="26">
        <v>9905118</v>
      </c>
      <c r="D121" s="89"/>
      <c r="E121" s="26"/>
      <c r="F121" s="90">
        <f>F122</f>
        <v>98.8</v>
      </c>
    </row>
    <row r="122" spans="1:6" ht="12.75">
      <c r="A122" s="56"/>
      <c r="B122" s="33" t="s">
        <v>138</v>
      </c>
      <c r="C122" s="7">
        <v>9905118</v>
      </c>
      <c r="D122" s="35" t="s">
        <v>139</v>
      </c>
      <c r="E122" s="7"/>
      <c r="F122" s="81">
        <f>F123</f>
        <v>98.8</v>
      </c>
    </row>
    <row r="123" spans="1:6" ht="25.5">
      <c r="A123" s="56"/>
      <c r="B123" s="27" t="s">
        <v>112</v>
      </c>
      <c r="C123" s="7">
        <v>9905118</v>
      </c>
      <c r="D123" s="35" t="s">
        <v>139</v>
      </c>
      <c r="E123" s="7">
        <v>120</v>
      </c>
      <c r="F123" s="81">
        <v>98.8</v>
      </c>
    </row>
    <row r="124" spans="1:6" s="16" customFormat="1" ht="25.5">
      <c r="A124" s="66"/>
      <c r="B124" s="91" t="s">
        <v>140</v>
      </c>
      <c r="C124" s="26">
        <v>9901035</v>
      </c>
      <c r="D124" s="89"/>
      <c r="E124" s="26"/>
      <c r="F124" s="90">
        <f>F125</f>
        <v>400</v>
      </c>
    </row>
    <row r="125" spans="1:6" ht="12.75">
      <c r="A125" s="56"/>
      <c r="B125" s="38" t="s">
        <v>141</v>
      </c>
      <c r="C125" s="7">
        <v>9901035</v>
      </c>
      <c r="D125" s="35" t="s">
        <v>142</v>
      </c>
      <c r="E125" s="7"/>
      <c r="F125" s="81">
        <f>F126</f>
        <v>400</v>
      </c>
    </row>
    <row r="126" spans="1:6" ht="25.5">
      <c r="A126" s="56"/>
      <c r="B126" s="27" t="s">
        <v>75</v>
      </c>
      <c r="C126" s="7">
        <v>9901035</v>
      </c>
      <c r="D126" s="35" t="s">
        <v>142</v>
      </c>
      <c r="E126" s="7">
        <v>240</v>
      </c>
      <c r="F126" s="81">
        <v>400</v>
      </c>
    </row>
    <row r="127" spans="1:6" s="16" customFormat="1" ht="12.75">
      <c r="A127" s="66"/>
      <c r="B127" s="91" t="s">
        <v>143</v>
      </c>
      <c r="C127" s="26">
        <v>9901036</v>
      </c>
      <c r="D127" s="89"/>
      <c r="E127" s="26"/>
      <c r="F127" s="90">
        <f>F128</f>
        <v>99.9</v>
      </c>
    </row>
    <row r="128" spans="1:6" ht="12.75">
      <c r="A128" s="56"/>
      <c r="B128" s="38" t="s">
        <v>141</v>
      </c>
      <c r="C128" s="7">
        <v>9901036</v>
      </c>
      <c r="D128" s="35" t="s">
        <v>142</v>
      </c>
      <c r="E128" s="7"/>
      <c r="F128" s="81">
        <f>F129</f>
        <v>99.9</v>
      </c>
    </row>
    <row r="129" spans="1:6" ht="25.5">
      <c r="A129" s="56"/>
      <c r="B129" s="27" t="s">
        <v>75</v>
      </c>
      <c r="C129" s="7">
        <v>9901036</v>
      </c>
      <c r="D129" s="35" t="s">
        <v>142</v>
      </c>
      <c r="E129" s="7">
        <v>240</v>
      </c>
      <c r="F129" s="81">
        <v>99.9</v>
      </c>
    </row>
    <row r="130" spans="1:6" s="16" customFormat="1" ht="25.5">
      <c r="A130" s="66"/>
      <c r="B130" s="93" t="s">
        <v>144</v>
      </c>
      <c r="C130" s="26">
        <v>9901376</v>
      </c>
      <c r="D130" s="89"/>
      <c r="E130" s="26"/>
      <c r="F130" s="90">
        <f>F131</f>
        <v>1000</v>
      </c>
    </row>
    <row r="131" spans="1:6" ht="12.75">
      <c r="A131" s="56"/>
      <c r="B131" s="27" t="s">
        <v>145</v>
      </c>
      <c r="C131" s="7">
        <v>9901376</v>
      </c>
      <c r="D131" s="35" t="s">
        <v>146</v>
      </c>
      <c r="E131" s="7"/>
      <c r="F131" s="81">
        <f>F132</f>
        <v>1000</v>
      </c>
    </row>
    <row r="132" spans="1:6" ht="25.5">
      <c r="A132" s="56"/>
      <c r="B132" s="27" t="s">
        <v>75</v>
      </c>
      <c r="C132" s="7">
        <v>9901376</v>
      </c>
      <c r="D132" s="35" t="s">
        <v>146</v>
      </c>
      <c r="E132" s="7">
        <v>240</v>
      </c>
      <c r="F132" s="81">
        <v>1000</v>
      </c>
    </row>
    <row r="133" spans="1:6" s="16" customFormat="1" ht="38.25">
      <c r="A133" s="66"/>
      <c r="B133" s="91" t="s">
        <v>147</v>
      </c>
      <c r="C133" s="26">
        <v>9901063</v>
      </c>
      <c r="D133" s="89"/>
      <c r="E133" s="26"/>
      <c r="F133" s="90">
        <f>F134</f>
        <v>360</v>
      </c>
    </row>
    <row r="134" spans="1:6" ht="12.75">
      <c r="A134" s="56"/>
      <c r="B134" s="27" t="s">
        <v>74</v>
      </c>
      <c r="C134" s="7">
        <v>9901063</v>
      </c>
      <c r="D134" s="35" t="s">
        <v>16</v>
      </c>
      <c r="E134" s="7"/>
      <c r="F134" s="81">
        <f>F135+F136</f>
        <v>360</v>
      </c>
    </row>
    <row r="135" spans="1:6" ht="25.5">
      <c r="A135" s="56"/>
      <c r="B135" s="27" t="s">
        <v>75</v>
      </c>
      <c r="C135" s="7">
        <v>9901063</v>
      </c>
      <c r="D135" s="35" t="s">
        <v>16</v>
      </c>
      <c r="E135" s="7">
        <v>240</v>
      </c>
      <c r="F135" s="81">
        <v>300</v>
      </c>
    </row>
    <row r="136" spans="1:6" ht="12.75">
      <c r="A136" s="56"/>
      <c r="B136" s="27" t="s">
        <v>76</v>
      </c>
      <c r="C136" s="7">
        <v>9901063</v>
      </c>
      <c r="D136" s="35" t="s">
        <v>16</v>
      </c>
      <c r="E136" s="7">
        <v>410</v>
      </c>
      <c r="F136" s="81">
        <v>60</v>
      </c>
    </row>
    <row r="137" spans="1:6" s="16" customFormat="1" ht="12.75">
      <c r="A137" s="66"/>
      <c r="B137" s="94" t="s">
        <v>148</v>
      </c>
      <c r="C137" s="26">
        <v>9900308</v>
      </c>
      <c r="D137" s="89"/>
      <c r="E137" s="26"/>
      <c r="F137" s="90">
        <f>F138</f>
        <v>106.74</v>
      </c>
    </row>
    <row r="138" spans="1:6" ht="12.75">
      <c r="A138" s="56"/>
      <c r="B138" s="36" t="s">
        <v>149</v>
      </c>
      <c r="C138" s="7">
        <v>9900308</v>
      </c>
      <c r="D138" s="35" t="s">
        <v>151</v>
      </c>
      <c r="E138" s="7"/>
      <c r="F138" s="81">
        <f>F139</f>
        <v>106.74</v>
      </c>
    </row>
    <row r="139" spans="1:6" ht="25.5">
      <c r="A139" s="56"/>
      <c r="B139" s="36" t="s">
        <v>150</v>
      </c>
      <c r="C139" s="7">
        <v>9900308</v>
      </c>
      <c r="D139" s="35" t="s">
        <v>151</v>
      </c>
      <c r="E139" s="7">
        <v>310</v>
      </c>
      <c r="F139" s="81">
        <v>106.74</v>
      </c>
    </row>
    <row r="140" spans="1:6" s="16" customFormat="1" ht="12.75">
      <c r="A140" s="66"/>
      <c r="B140" s="95" t="s">
        <v>152</v>
      </c>
      <c r="C140" s="26">
        <v>9901073</v>
      </c>
      <c r="D140" s="89"/>
      <c r="E140" s="26"/>
      <c r="F140" s="90">
        <f>F141</f>
        <v>30</v>
      </c>
    </row>
    <row r="141" spans="1:6" ht="12.75">
      <c r="A141" s="56"/>
      <c r="B141" s="39" t="s">
        <v>153</v>
      </c>
      <c r="C141" s="7">
        <v>9901073</v>
      </c>
      <c r="D141" s="7">
        <v>1003</v>
      </c>
      <c r="E141" s="7"/>
      <c r="F141" s="81">
        <f>F142</f>
        <v>30</v>
      </c>
    </row>
    <row r="142" spans="1:6" ht="26.25" thickBot="1">
      <c r="A142" s="57"/>
      <c r="B142" s="87" t="s">
        <v>150</v>
      </c>
      <c r="C142" s="83">
        <v>9901073</v>
      </c>
      <c r="D142" s="83">
        <v>1003</v>
      </c>
      <c r="E142" s="83">
        <v>310</v>
      </c>
      <c r="F142" s="85">
        <v>30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7.25390625" style="2" customWidth="1"/>
    <col min="2" max="2" width="47.375" style="2" customWidth="1"/>
    <col min="3" max="3" width="10.00390625" style="2" customWidth="1"/>
    <col min="4" max="4" width="12.00390625" style="2" customWidth="1"/>
    <col min="5" max="5" width="9.125" style="2" customWidth="1"/>
    <col min="6" max="6" width="16.00390625" style="2" customWidth="1"/>
    <col min="7" max="7" width="9.125" style="2" hidden="1" customWidth="1"/>
    <col min="8" max="8" width="14.25390625" style="2" customWidth="1"/>
    <col min="9" max="16384" width="9.125" style="2" customWidth="1"/>
  </cols>
  <sheetData>
    <row r="1" spans="4:6" ht="12.75">
      <c r="D1" s="32" t="s">
        <v>14</v>
      </c>
      <c r="E1" s="32"/>
      <c r="F1" s="32"/>
    </row>
    <row r="2" spans="4:6" ht="12.75">
      <c r="D2" s="32" t="s">
        <v>4</v>
      </c>
      <c r="E2" s="32"/>
      <c r="F2" s="32"/>
    </row>
    <row r="3" spans="4:6" ht="12.75">
      <c r="D3" s="32" t="s">
        <v>9</v>
      </c>
      <c r="E3" s="32"/>
      <c r="F3" s="32"/>
    </row>
    <row r="4" spans="4:6" ht="12.75">
      <c r="D4" s="32" t="s">
        <v>10</v>
      </c>
      <c r="E4" s="32"/>
      <c r="F4" s="32"/>
    </row>
    <row r="5" spans="4:6" ht="12.75">
      <c r="D5" s="32" t="s">
        <v>0</v>
      </c>
      <c r="E5" s="32"/>
      <c r="F5" s="32"/>
    </row>
    <row r="6" spans="4:6" ht="12.75">
      <c r="D6" s="32" t="s">
        <v>154</v>
      </c>
      <c r="E6" s="32"/>
      <c r="F6" s="32"/>
    </row>
    <row r="9" spans="2:6" ht="52.5" customHeight="1">
      <c r="B9" s="100" t="s">
        <v>102</v>
      </c>
      <c r="C9" s="101"/>
      <c r="D9" s="101"/>
      <c r="E9" s="101"/>
      <c r="F9" s="101"/>
    </row>
    <row r="10" spans="2:6" ht="19.5" customHeight="1">
      <c r="B10" s="101" t="s">
        <v>101</v>
      </c>
      <c r="C10" s="101"/>
      <c r="D10" s="101"/>
      <c r="E10" s="101"/>
      <c r="F10" s="101"/>
    </row>
    <row r="11" ht="12.75" customHeight="1" thickBot="1">
      <c r="F11" s="2" t="s">
        <v>1</v>
      </c>
    </row>
    <row r="12" ht="13.5" hidden="1" thickBot="1"/>
    <row r="13" spans="1:8" s="3" customFormat="1" ht="50.25" customHeight="1" thickBot="1">
      <c r="A13" s="28" t="s">
        <v>5</v>
      </c>
      <c r="B13" s="29" t="s">
        <v>2</v>
      </c>
      <c r="C13" s="30" t="s">
        <v>8</v>
      </c>
      <c r="D13" s="30" t="s">
        <v>106</v>
      </c>
      <c r="E13" s="31" t="s">
        <v>7</v>
      </c>
      <c r="F13" s="30" t="s">
        <v>21</v>
      </c>
      <c r="G13" s="30" t="s">
        <v>21</v>
      </c>
      <c r="H13" s="30" t="s">
        <v>100</v>
      </c>
    </row>
    <row r="14" spans="1:8" s="3" customFormat="1" ht="27.75" customHeight="1" thickBot="1">
      <c r="A14" s="40"/>
      <c r="B14" s="41" t="s">
        <v>105</v>
      </c>
      <c r="C14" s="42"/>
      <c r="D14" s="42"/>
      <c r="E14" s="42"/>
      <c r="F14" s="43">
        <f>F15+F75</f>
        <v>30424.968999999997</v>
      </c>
      <c r="G14" s="43" t="e">
        <f>G15+G75</f>
        <v>#REF!</v>
      </c>
      <c r="H14" s="43">
        <f>H15+H75</f>
        <v>22784.968999999997</v>
      </c>
    </row>
    <row r="15" spans="1:8" s="3" customFormat="1" ht="26.25" customHeight="1" thickBot="1">
      <c r="A15" s="40"/>
      <c r="B15" s="44" t="s">
        <v>104</v>
      </c>
      <c r="C15" s="45"/>
      <c r="D15" s="45"/>
      <c r="E15" s="45"/>
      <c r="F15" s="46">
        <f>F16+F21+F31+F43+F52+F62+F69</f>
        <v>14874.9</v>
      </c>
      <c r="G15" s="46" t="e">
        <f>G16+G21+G31+G43+G52+G62+G69+#REF!</f>
        <v>#REF!</v>
      </c>
      <c r="H15" s="46">
        <f>H16+H21+H31+H43+H52+H62+H69</f>
        <v>9174.9</v>
      </c>
    </row>
    <row r="16" spans="1:8" s="19" customFormat="1" ht="75" customHeight="1">
      <c r="A16" s="47" t="s">
        <v>6</v>
      </c>
      <c r="B16" s="48" t="s">
        <v>22</v>
      </c>
      <c r="C16" s="49" t="s">
        <v>23</v>
      </c>
      <c r="D16" s="50" t="s">
        <v>3</v>
      </c>
      <c r="E16" s="50" t="s">
        <v>3</v>
      </c>
      <c r="F16" s="51">
        <f>F17</f>
        <v>150</v>
      </c>
      <c r="G16" s="51">
        <f aca="true" t="shared" si="0" ref="G16:H18">G17</f>
        <v>0</v>
      </c>
      <c r="H16" s="51">
        <f t="shared" si="0"/>
        <v>150</v>
      </c>
    </row>
    <row r="17" spans="1:8" s="16" customFormat="1" ht="96" customHeight="1">
      <c r="A17" s="52"/>
      <c r="B17" s="12" t="s">
        <v>24</v>
      </c>
      <c r="C17" s="13" t="s">
        <v>25</v>
      </c>
      <c r="D17" s="14"/>
      <c r="E17" s="14"/>
      <c r="F17" s="53">
        <f>F18</f>
        <v>150</v>
      </c>
      <c r="G17" s="53">
        <f t="shared" si="0"/>
        <v>0</v>
      </c>
      <c r="H17" s="53">
        <f t="shared" si="0"/>
        <v>150</v>
      </c>
    </row>
    <row r="18" spans="1:8" ht="133.5" customHeight="1">
      <c r="A18" s="54"/>
      <c r="B18" s="4" t="s">
        <v>28</v>
      </c>
      <c r="C18" s="1" t="s">
        <v>29</v>
      </c>
      <c r="D18" s="5"/>
      <c r="E18" s="5"/>
      <c r="F18" s="55">
        <f>F19</f>
        <v>150</v>
      </c>
      <c r="G18" s="55">
        <f t="shared" si="0"/>
        <v>0</v>
      </c>
      <c r="H18" s="55">
        <f t="shared" si="0"/>
        <v>150</v>
      </c>
    </row>
    <row r="19" spans="1:8" ht="26.25" customHeight="1">
      <c r="A19" s="56"/>
      <c r="B19" s="4" t="s">
        <v>26</v>
      </c>
      <c r="C19" s="1" t="s">
        <v>29</v>
      </c>
      <c r="D19" s="8" t="s">
        <v>27</v>
      </c>
      <c r="E19" s="9" t="s">
        <v>3</v>
      </c>
      <c r="F19" s="55">
        <f>F20</f>
        <v>150</v>
      </c>
      <c r="G19" s="55">
        <f>G20</f>
        <v>0</v>
      </c>
      <c r="H19" s="55">
        <f>H20</f>
        <v>150</v>
      </c>
    </row>
    <row r="20" spans="1:8" ht="28.5" customHeight="1" thickBot="1">
      <c r="A20" s="57"/>
      <c r="B20" s="58" t="s">
        <v>30</v>
      </c>
      <c r="C20" s="59" t="s">
        <v>29</v>
      </c>
      <c r="D20" s="60" t="s">
        <v>27</v>
      </c>
      <c r="E20" s="60" t="s">
        <v>31</v>
      </c>
      <c r="F20" s="61">
        <v>150</v>
      </c>
      <c r="G20" s="61"/>
      <c r="H20" s="61">
        <v>150</v>
      </c>
    </row>
    <row r="21" spans="1:8" s="19" customFormat="1" ht="57">
      <c r="A21" s="47" t="s">
        <v>17</v>
      </c>
      <c r="B21" s="48" t="s">
        <v>32</v>
      </c>
      <c r="C21" s="62" t="s">
        <v>33</v>
      </c>
      <c r="D21" s="63"/>
      <c r="E21" s="63"/>
      <c r="F21" s="51">
        <f>F27+F22</f>
        <v>180</v>
      </c>
      <c r="G21" s="51">
        <f>G27+G22</f>
        <v>0</v>
      </c>
      <c r="H21" s="51">
        <f>H27+H22</f>
        <v>190</v>
      </c>
    </row>
    <row r="22" spans="1:8" s="16" customFormat="1" ht="76.5">
      <c r="A22" s="52"/>
      <c r="B22" s="12" t="s">
        <v>40</v>
      </c>
      <c r="C22" s="21" t="s">
        <v>41</v>
      </c>
      <c r="D22" s="21"/>
      <c r="E22" s="21"/>
      <c r="F22" s="53">
        <f>F23</f>
        <v>60</v>
      </c>
      <c r="G22" s="53">
        <f aca="true" t="shared" si="1" ref="G22:H25">G23</f>
        <v>0</v>
      </c>
      <c r="H22" s="53">
        <f t="shared" si="1"/>
        <v>70</v>
      </c>
    </row>
    <row r="23" spans="1:8" ht="89.25">
      <c r="A23" s="54"/>
      <c r="B23" s="4" t="s">
        <v>42</v>
      </c>
      <c r="C23" s="22" t="s">
        <v>43</v>
      </c>
      <c r="D23" s="8"/>
      <c r="E23" s="8"/>
      <c r="F23" s="55">
        <f>F24</f>
        <v>60</v>
      </c>
      <c r="G23" s="55">
        <f t="shared" si="1"/>
        <v>0</v>
      </c>
      <c r="H23" s="55">
        <f t="shared" si="1"/>
        <v>70</v>
      </c>
    </row>
    <row r="24" spans="1:8" ht="12.75">
      <c r="A24" s="54"/>
      <c r="B24" s="4" t="s">
        <v>44</v>
      </c>
      <c r="C24" s="22" t="s">
        <v>43</v>
      </c>
      <c r="D24" s="8"/>
      <c r="E24" s="8"/>
      <c r="F24" s="55">
        <f>F25</f>
        <v>60</v>
      </c>
      <c r="G24" s="55">
        <f t="shared" si="1"/>
        <v>0</v>
      </c>
      <c r="H24" s="55">
        <f t="shared" si="1"/>
        <v>70</v>
      </c>
    </row>
    <row r="25" spans="1:8" ht="12.75">
      <c r="A25" s="54"/>
      <c r="B25" s="4" t="s">
        <v>45</v>
      </c>
      <c r="C25" s="22" t="s">
        <v>43</v>
      </c>
      <c r="D25" s="8" t="s">
        <v>46</v>
      </c>
      <c r="E25" s="8"/>
      <c r="F25" s="55">
        <f>F26</f>
        <v>60</v>
      </c>
      <c r="G25" s="55">
        <f t="shared" si="1"/>
        <v>0</v>
      </c>
      <c r="H25" s="55">
        <f t="shared" si="1"/>
        <v>70</v>
      </c>
    </row>
    <row r="26" spans="1:8" ht="25.5">
      <c r="A26" s="54"/>
      <c r="B26" s="4" t="s">
        <v>30</v>
      </c>
      <c r="C26" s="22" t="s">
        <v>43</v>
      </c>
      <c r="D26" s="8" t="s">
        <v>46</v>
      </c>
      <c r="E26" s="8" t="s">
        <v>31</v>
      </c>
      <c r="F26" s="55">
        <v>60</v>
      </c>
      <c r="G26" s="55"/>
      <c r="H26" s="55">
        <v>70</v>
      </c>
    </row>
    <row r="27" spans="1:8" s="16" customFormat="1" ht="38.25">
      <c r="A27" s="52"/>
      <c r="B27" s="12" t="s">
        <v>34</v>
      </c>
      <c r="C27" s="21" t="s">
        <v>36</v>
      </c>
      <c r="D27" s="21"/>
      <c r="E27" s="21"/>
      <c r="F27" s="53">
        <f>F28</f>
        <v>120</v>
      </c>
      <c r="G27" s="53">
        <f aca="true" t="shared" si="2" ref="G27:H29">G28</f>
        <v>0</v>
      </c>
      <c r="H27" s="53">
        <f t="shared" si="2"/>
        <v>120</v>
      </c>
    </row>
    <row r="28" spans="1:8" ht="102">
      <c r="A28" s="54"/>
      <c r="B28" s="4" t="s">
        <v>35</v>
      </c>
      <c r="C28" s="22" t="s">
        <v>37</v>
      </c>
      <c r="D28" s="8"/>
      <c r="E28" s="8"/>
      <c r="F28" s="55">
        <f>F29</f>
        <v>120</v>
      </c>
      <c r="G28" s="55">
        <f t="shared" si="2"/>
        <v>0</v>
      </c>
      <c r="H28" s="55">
        <f t="shared" si="2"/>
        <v>120</v>
      </c>
    </row>
    <row r="29" spans="1:8" ht="12.75">
      <c r="A29" s="54"/>
      <c r="B29" s="4" t="s">
        <v>38</v>
      </c>
      <c r="C29" s="22" t="s">
        <v>37</v>
      </c>
      <c r="D29" s="8" t="s">
        <v>39</v>
      </c>
      <c r="E29" s="8"/>
      <c r="F29" s="55">
        <f>F30</f>
        <v>120</v>
      </c>
      <c r="G29" s="55">
        <f t="shared" si="2"/>
        <v>0</v>
      </c>
      <c r="H29" s="55">
        <f t="shared" si="2"/>
        <v>120</v>
      </c>
    </row>
    <row r="30" spans="1:8" ht="26.25" thickBot="1">
      <c r="A30" s="64"/>
      <c r="B30" s="58" t="s">
        <v>30</v>
      </c>
      <c r="C30" s="65" t="s">
        <v>37</v>
      </c>
      <c r="D30" s="60" t="s">
        <v>39</v>
      </c>
      <c r="E30" s="60" t="s">
        <v>31</v>
      </c>
      <c r="F30" s="61">
        <v>120</v>
      </c>
      <c r="G30" s="61"/>
      <c r="H30" s="61">
        <v>120</v>
      </c>
    </row>
    <row r="31" spans="1:8" ht="57">
      <c r="A31" s="47" t="s">
        <v>15</v>
      </c>
      <c r="B31" s="48" t="s">
        <v>47</v>
      </c>
      <c r="C31" s="62" t="s">
        <v>48</v>
      </c>
      <c r="D31" s="63"/>
      <c r="E31" s="63"/>
      <c r="F31" s="51">
        <f>F32+F39</f>
        <v>1950</v>
      </c>
      <c r="G31" s="51">
        <f>G32+G39</f>
        <v>0</v>
      </c>
      <c r="H31" s="51">
        <f>H32+H39</f>
        <v>650</v>
      </c>
    </row>
    <row r="32" spans="1:8" s="16" customFormat="1" ht="102">
      <c r="A32" s="52"/>
      <c r="B32" s="12" t="s">
        <v>49</v>
      </c>
      <c r="C32" s="21" t="s">
        <v>50</v>
      </c>
      <c r="D32" s="21"/>
      <c r="E32" s="21"/>
      <c r="F32" s="53">
        <f>F33+F36</f>
        <v>1850</v>
      </c>
      <c r="G32" s="53">
        <f>G33+G36</f>
        <v>0</v>
      </c>
      <c r="H32" s="53">
        <f>H33+H36</f>
        <v>550</v>
      </c>
    </row>
    <row r="33" spans="1:8" ht="140.25">
      <c r="A33" s="54"/>
      <c r="B33" s="4" t="s">
        <v>51</v>
      </c>
      <c r="C33" s="22" t="s">
        <v>52</v>
      </c>
      <c r="D33" s="8"/>
      <c r="E33" s="8"/>
      <c r="F33" s="55">
        <f aca="true" t="shared" si="3" ref="F33:H34">F34</f>
        <v>1550</v>
      </c>
      <c r="G33" s="55">
        <f t="shared" si="3"/>
        <v>0</v>
      </c>
      <c r="H33" s="55">
        <f t="shared" si="3"/>
        <v>150</v>
      </c>
    </row>
    <row r="34" spans="1:8" ht="38.25">
      <c r="A34" s="54"/>
      <c r="B34" s="4" t="s">
        <v>53</v>
      </c>
      <c r="C34" s="22" t="s">
        <v>52</v>
      </c>
      <c r="D34" s="8" t="s">
        <v>13</v>
      </c>
      <c r="E34" s="8"/>
      <c r="F34" s="55">
        <f t="shared" si="3"/>
        <v>1550</v>
      </c>
      <c r="G34" s="55">
        <f t="shared" si="3"/>
        <v>0</v>
      </c>
      <c r="H34" s="55">
        <f t="shared" si="3"/>
        <v>150</v>
      </c>
    </row>
    <row r="35" spans="1:8" ht="25.5">
      <c r="A35" s="54"/>
      <c r="B35" s="4" t="s">
        <v>30</v>
      </c>
      <c r="C35" s="22" t="s">
        <v>52</v>
      </c>
      <c r="D35" s="8" t="s">
        <v>13</v>
      </c>
      <c r="E35" s="8" t="s">
        <v>31</v>
      </c>
      <c r="F35" s="55">
        <v>1550</v>
      </c>
      <c r="G35" s="55"/>
      <c r="H35" s="55">
        <v>150</v>
      </c>
    </row>
    <row r="36" spans="1:8" ht="127.5">
      <c r="A36" s="56"/>
      <c r="B36" s="4" t="s">
        <v>54</v>
      </c>
      <c r="C36" s="22" t="s">
        <v>55</v>
      </c>
      <c r="D36" s="8"/>
      <c r="E36" s="8"/>
      <c r="F36" s="55">
        <f aca="true" t="shared" si="4" ref="F36:H37">F37</f>
        <v>300</v>
      </c>
      <c r="G36" s="55">
        <f t="shared" si="4"/>
        <v>0</v>
      </c>
      <c r="H36" s="55">
        <f t="shared" si="4"/>
        <v>400</v>
      </c>
    </row>
    <row r="37" spans="1:8" ht="38.25">
      <c r="A37" s="54"/>
      <c r="B37" s="4" t="s">
        <v>53</v>
      </c>
      <c r="C37" s="22" t="s">
        <v>55</v>
      </c>
      <c r="D37" s="8" t="s">
        <v>13</v>
      </c>
      <c r="E37" s="8"/>
      <c r="F37" s="55">
        <f t="shared" si="4"/>
        <v>300</v>
      </c>
      <c r="G37" s="55">
        <f t="shared" si="4"/>
        <v>0</v>
      </c>
      <c r="H37" s="55">
        <f t="shared" si="4"/>
        <v>400</v>
      </c>
    </row>
    <row r="38" spans="1:8" ht="25.5">
      <c r="A38" s="54"/>
      <c r="B38" s="4" t="s">
        <v>30</v>
      </c>
      <c r="C38" s="22" t="s">
        <v>55</v>
      </c>
      <c r="D38" s="8" t="s">
        <v>13</v>
      </c>
      <c r="E38" s="8" t="s">
        <v>31</v>
      </c>
      <c r="F38" s="55">
        <v>300</v>
      </c>
      <c r="G38" s="55"/>
      <c r="H38" s="55">
        <v>400</v>
      </c>
    </row>
    <row r="39" spans="1:8" s="16" customFormat="1" ht="63.75">
      <c r="A39" s="52"/>
      <c r="B39" s="12" t="s">
        <v>56</v>
      </c>
      <c r="C39" s="21" t="s">
        <v>57</v>
      </c>
      <c r="D39" s="21"/>
      <c r="E39" s="21"/>
      <c r="F39" s="53">
        <f>F40</f>
        <v>100</v>
      </c>
      <c r="G39" s="53">
        <f aca="true" t="shared" si="5" ref="G39:H41">G40</f>
        <v>0</v>
      </c>
      <c r="H39" s="53">
        <f t="shared" si="5"/>
        <v>100</v>
      </c>
    </row>
    <row r="40" spans="1:8" ht="127.5">
      <c r="A40" s="54"/>
      <c r="B40" s="4" t="s">
        <v>58</v>
      </c>
      <c r="C40" s="22" t="s">
        <v>59</v>
      </c>
      <c r="D40" s="8"/>
      <c r="E40" s="8"/>
      <c r="F40" s="55">
        <f>F41</f>
        <v>100</v>
      </c>
      <c r="G40" s="55">
        <f t="shared" si="5"/>
        <v>0</v>
      </c>
      <c r="H40" s="55">
        <f t="shared" si="5"/>
        <v>100</v>
      </c>
    </row>
    <row r="41" spans="1:8" ht="38.25">
      <c r="A41" s="54"/>
      <c r="B41" s="4" t="s">
        <v>53</v>
      </c>
      <c r="C41" s="22" t="s">
        <v>59</v>
      </c>
      <c r="D41" s="8" t="s">
        <v>13</v>
      </c>
      <c r="E41" s="8"/>
      <c r="F41" s="55">
        <f>F42</f>
        <v>100</v>
      </c>
      <c r="G41" s="55">
        <f t="shared" si="5"/>
        <v>0</v>
      </c>
      <c r="H41" s="55">
        <f t="shared" si="5"/>
        <v>100</v>
      </c>
    </row>
    <row r="42" spans="1:8" ht="26.25" thickBot="1">
      <c r="A42" s="64"/>
      <c r="B42" s="58" t="s">
        <v>30</v>
      </c>
      <c r="C42" s="65" t="s">
        <v>59</v>
      </c>
      <c r="D42" s="60" t="s">
        <v>13</v>
      </c>
      <c r="E42" s="60" t="s">
        <v>31</v>
      </c>
      <c r="F42" s="61">
        <v>100</v>
      </c>
      <c r="G42" s="61"/>
      <c r="H42" s="61">
        <v>100</v>
      </c>
    </row>
    <row r="43" spans="1:8" s="25" customFormat="1" ht="57">
      <c r="A43" s="47">
        <v>4</v>
      </c>
      <c r="B43" s="48" t="s">
        <v>60</v>
      </c>
      <c r="C43" s="62" t="s">
        <v>61</v>
      </c>
      <c r="D43" s="62"/>
      <c r="E43" s="62"/>
      <c r="F43" s="51">
        <f>F44+F48</f>
        <v>2394.9</v>
      </c>
      <c r="G43" s="51">
        <f>G44+G48</f>
        <v>0</v>
      </c>
      <c r="H43" s="51">
        <f>H44+H48</f>
        <v>2394.9</v>
      </c>
    </row>
    <row r="44" spans="1:8" s="16" customFormat="1" ht="76.5">
      <c r="A44" s="66"/>
      <c r="B44" s="12" t="s">
        <v>62</v>
      </c>
      <c r="C44" s="1" t="s">
        <v>63</v>
      </c>
      <c r="D44" s="21"/>
      <c r="E44" s="21"/>
      <c r="F44" s="53">
        <f>F45</f>
        <v>1994.9</v>
      </c>
      <c r="G44" s="53">
        <f aca="true" t="shared" si="6" ref="G44:H46">G45</f>
        <v>0</v>
      </c>
      <c r="H44" s="53">
        <f t="shared" si="6"/>
        <v>1994.9</v>
      </c>
    </row>
    <row r="45" spans="1:8" ht="140.25">
      <c r="A45" s="54"/>
      <c r="B45" s="4" t="s">
        <v>64</v>
      </c>
      <c r="C45" s="1" t="s">
        <v>65</v>
      </c>
      <c r="D45" s="8"/>
      <c r="E45" s="8"/>
      <c r="F45" s="55">
        <f>F46</f>
        <v>1994.9</v>
      </c>
      <c r="G45" s="55">
        <f t="shared" si="6"/>
        <v>0</v>
      </c>
      <c r="H45" s="55">
        <f t="shared" si="6"/>
        <v>1994.9</v>
      </c>
    </row>
    <row r="46" spans="1:8" ht="12.75">
      <c r="A46" s="54"/>
      <c r="B46" s="4" t="s">
        <v>19</v>
      </c>
      <c r="C46" s="1" t="s">
        <v>65</v>
      </c>
      <c r="D46" s="8" t="s">
        <v>20</v>
      </c>
      <c r="E46" s="8"/>
      <c r="F46" s="55">
        <f>F47</f>
        <v>1994.9</v>
      </c>
      <c r="G46" s="55">
        <f t="shared" si="6"/>
        <v>0</v>
      </c>
      <c r="H46" s="55">
        <f t="shared" si="6"/>
        <v>1994.9</v>
      </c>
    </row>
    <row r="47" spans="1:8" ht="25.5">
      <c r="A47" s="54"/>
      <c r="B47" s="4" t="s">
        <v>30</v>
      </c>
      <c r="C47" s="1" t="s">
        <v>65</v>
      </c>
      <c r="D47" s="8" t="s">
        <v>20</v>
      </c>
      <c r="E47" s="8" t="s">
        <v>31</v>
      </c>
      <c r="F47" s="55">
        <v>1994.9</v>
      </c>
      <c r="G47" s="55"/>
      <c r="H47" s="55">
        <v>1994.9</v>
      </c>
    </row>
    <row r="48" spans="1:8" s="16" customFormat="1" ht="76.5">
      <c r="A48" s="66"/>
      <c r="B48" s="12" t="s">
        <v>66</v>
      </c>
      <c r="C48" s="1" t="s">
        <v>67</v>
      </c>
      <c r="D48" s="21"/>
      <c r="E48" s="21"/>
      <c r="F48" s="53">
        <f>F49</f>
        <v>400</v>
      </c>
      <c r="G48" s="53">
        <f aca="true" t="shared" si="7" ref="G48:H50">G49</f>
        <v>0</v>
      </c>
      <c r="H48" s="53">
        <f t="shared" si="7"/>
        <v>400</v>
      </c>
    </row>
    <row r="49" spans="1:8" ht="89.25">
      <c r="A49" s="54"/>
      <c r="B49" s="4" t="s">
        <v>68</v>
      </c>
      <c r="C49" s="1" t="s">
        <v>69</v>
      </c>
      <c r="D49" s="8"/>
      <c r="E49" s="8"/>
      <c r="F49" s="55">
        <f>F50</f>
        <v>400</v>
      </c>
      <c r="G49" s="55">
        <f t="shared" si="7"/>
        <v>0</v>
      </c>
      <c r="H49" s="55">
        <f t="shared" si="7"/>
        <v>400</v>
      </c>
    </row>
    <row r="50" spans="1:8" ht="12.75">
      <c r="A50" s="54"/>
      <c r="B50" s="4" t="s">
        <v>19</v>
      </c>
      <c r="C50" s="1" t="s">
        <v>69</v>
      </c>
      <c r="D50" s="8" t="s">
        <v>20</v>
      </c>
      <c r="E50" s="8"/>
      <c r="F50" s="55">
        <f>F51</f>
        <v>400</v>
      </c>
      <c r="G50" s="55">
        <f t="shared" si="7"/>
        <v>0</v>
      </c>
      <c r="H50" s="55">
        <f t="shared" si="7"/>
        <v>400</v>
      </c>
    </row>
    <row r="51" spans="1:8" ht="26.25" thickBot="1">
      <c r="A51" s="64"/>
      <c r="B51" s="58" t="s">
        <v>30</v>
      </c>
      <c r="C51" s="59" t="s">
        <v>69</v>
      </c>
      <c r="D51" s="60" t="s">
        <v>20</v>
      </c>
      <c r="E51" s="60" t="s">
        <v>31</v>
      </c>
      <c r="F51" s="61">
        <v>400</v>
      </c>
      <c r="G51" s="61"/>
      <c r="H51" s="61">
        <v>400</v>
      </c>
    </row>
    <row r="52" spans="1:8" s="25" customFormat="1" ht="57">
      <c r="A52" s="47">
        <v>5</v>
      </c>
      <c r="B52" s="48" t="s">
        <v>70</v>
      </c>
      <c r="C52" s="67" t="s">
        <v>71</v>
      </c>
      <c r="D52" s="62"/>
      <c r="E52" s="62"/>
      <c r="F52" s="51">
        <f>F53+F56+F59</f>
        <v>6700</v>
      </c>
      <c r="G52" s="51" t="e">
        <f>G53+G56+G59</f>
        <v>#REF!</v>
      </c>
      <c r="H52" s="51">
        <f>H53+H56+H59</f>
        <v>3800</v>
      </c>
    </row>
    <row r="53" spans="1:8" ht="89.25">
      <c r="A53" s="54"/>
      <c r="B53" s="4" t="s">
        <v>72</v>
      </c>
      <c r="C53" s="22" t="s">
        <v>73</v>
      </c>
      <c r="D53" s="8"/>
      <c r="E53" s="8"/>
      <c r="F53" s="55">
        <f>F54</f>
        <v>2000</v>
      </c>
      <c r="G53" s="55" t="e">
        <f>G54</f>
        <v>#REF!</v>
      </c>
      <c r="H53" s="55">
        <f>H54</f>
        <v>0</v>
      </c>
    </row>
    <row r="54" spans="1:8" ht="12.75">
      <c r="A54" s="54"/>
      <c r="B54" s="4" t="s">
        <v>74</v>
      </c>
      <c r="C54" s="22" t="s">
        <v>73</v>
      </c>
      <c r="D54" s="8" t="s">
        <v>16</v>
      </c>
      <c r="E54" s="8"/>
      <c r="F54" s="55">
        <f>F55</f>
        <v>2000</v>
      </c>
      <c r="G54" s="55" t="e">
        <f>#REF!+G55</f>
        <v>#REF!</v>
      </c>
      <c r="H54" s="55">
        <f>H55</f>
        <v>0</v>
      </c>
    </row>
    <row r="55" spans="1:8" ht="12.75">
      <c r="A55" s="54"/>
      <c r="B55" s="27" t="s">
        <v>76</v>
      </c>
      <c r="C55" s="22" t="s">
        <v>73</v>
      </c>
      <c r="D55" s="8" t="s">
        <v>16</v>
      </c>
      <c r="E55" s="8" t="s">
        <v>77</v>
      </c>
      <c r="F55" s="55">
        <v>2000</v>
      </c>
      <c r="G55" s="55"/>
      <c r="H55" s="55">
        <v>0</v>
      </c>
    </row>
    <row r="56" spans="1:8" ht="63.75">
      <c r="A56" s="54"/>
      <c r="B56" s="4" t="s">
        <v>78</v>
      </c>
      <c r="C56" s="22" t="s">
        <v>79</v>
      </c>
      <c r="D56" s="8"/>
      <c r="E56" s="8"/>
      <c r="F56" s="55">
        <f aca="true" t="shared" si="8" ref="F56:H57">F57</f>
        <v>2700</v>
      </c>
      <c r="G56" s="55">
        <f t="shared" si="8"/>
        <v>0</v>
      </c>
      <c r="H56" s="55">
        <f t="shared" si="8"/>
        <v>2800</v>
      </c>
    </row>
    <row r="57" spans="1:8" ht="12.75">
      <c r="A57" s="54"/>
      <c r="B57" s="4" t="s">
        <v>74</v>
      </c>
      <c r="C57" s="22" t="s">
        <v>79</v>
      </c>
      <c r="D57" s="8" t="s">
        <v>16</v>
      </c>
      <c r="E57" s="8"/>
      <c r="F57" s="55">
        <f t="shared" si="8"/>
        <v>2700</v>
      </c>
      <c r="G57" s="55">
        <f t="shared" si="8"/>
        <v>0</v>
      </c>
      <c r="H57" s="55">
        <f t="shared" si="8"/>
        <v>2800</v>
      </c>
    </row>
    <row r="58" spans="1:8" ht="25.5">
      <c r="A58" s="54"/>
      <c r="B58" s="27" t="s">
        <v>75</v>
      </c>
      <c r="C58" s="22" t="s">
        <v>79</v>
      </c>
      <c r="D58" s="8" t="s">
        <v>16</v>
      </c>
      <c r="E58" s="8" t="s">
        <v>31</v>
      </c>
      <c r="F58" s="55">
        <v>2700</v>
      </c>
      <c r="G58" s="55"/>
      <c r="H58" s="55">
        <v>2800</v>
      </c>
    </row>
    <row r="59" spans="1:8" ht="63.75">
      <c r="A59" s="54"/>
      <c r="B59" s="4" t="s">
        <v>80</v>
      </c>
      <c r="C59" s="22" t="s">
        <v>81</v>
      </c>
      <c r="D59" s="8"/>
      <c r="E59" s="8"/>
      <c r="F59" s="55">
        <f aca="true" t="shared" si="9" ref="F59:H60">F60</f>
        <v>2000</v>
      </c>
      <c r="G59" s="55">
        <f t="shared" si="9"/>
        <v>0</v>
      </c>
      <c r="H59" s="55">
        <f t="shared" si="9"/>
        <v>1000</v>
      </c>
    </row>
    <row r="60" spans="1:8" ht="12.75">
      <c r="A60" s="54"/>
      <c r="B60" s="4" t="s">
        <v>74</v>
      </c>
      <c r="C60" s="22" t="s">
        <v>81</v>
      </c>
      <c r="D60" s="8" t="s">
        <v>16</v>
      </c>
      <c r="E60" s="8"/>
      <c r="F60" s="55">
        <f t="shared" si="9"/>
        <v>2000</v>
      </c>
      <c r="G60" s="55">
        <f t="shared" si="9"/>
        <v>0</v>
      </c>
      <c r="H60" s="55">
        <f t="shared" si="9"/>
        <v>1000</v>
      </c>
    </row>
    <row r="61" spans="1:8" ht="13.5" thickBot="1">
      <c r="A61" s="64"/>
      <c r="B61" s="58" t="s">
        <v>82</v>
      </c>
      <c r="C61" s="65" t="s">
        <v>81</v>
      </c>
      <c r="D61" s="60" t="s">
        <v>16</v>
      </c>
      <c r="E61" s="60" t="s">
        <v>83</v>
      </c>
      <c r="F61" s="61">
        <v>2000</v>
      </c>
      <c r="G61" s="61"/>
      <c r="H61" s="61">
        <v>1000</v>
      </c>
    </row>
    <row r="62" spans="1:8" s="25" customFormat="1" ht="71.25">
      <c r="A62" s="47">
        <v>6</v>
      </c>
      <c r="B62" s="48" t="s">
        <v>84</v>
      </c>
      <c r="C62" s="62" t="s">
        <v>85</v>
      </c>
      <c r="D62" s="62"/>
      <c r="E62" s="62"/>
      <c r="F62" s="51">
        <f>F63+F66</f>
        <v>2000</v>
      </c>
      <c r="G62" s="51">
        <f>G63+G66</f>
        <v>0</v>
      </c>
      <c r="H62" s="51">
        <f>H63+H66</f>
        <v>770</v>
      </c>
    </row>
    <row r="63" spans="1:8" ht="89.25">
      <c r="A63" s="54"/>
      <c r="B63" s="27" t="s">
        <v>86</v>
      </c>
      <c r="C63" s="22" t="s">
        <v>87</v>
      </c>
      <c r="D63" s="8"/>
      <c r="E63" s="8"/>
      <c r="F63" s="55">
        <f aca="true" t="shared" si="10" ref="F63:H64">F64</f>
        <v>1000</v>
      </c>
      <c r="G63" s="55">
        <f t="shared" si="10"/>
        <v>0</v>
      </c>
      <c r="H63" s="55">
        <f t="shared" si="10"/>
        <v>270</v>
      </c>
    </row>
    <row r="64" spans="1:8" ht="12.75">
      <c r="A64" s="54"/>
      <c r="B64" s="4" t="s">
        <v>88</v>
      </c>
      <c r="C64" s="22" t="s">
        <v>87</v>
      </c>
      <c r="D64" s="8" t="s">
        <v>90</v>
      </c>
      <c r="E64" s="8"/>
      <c r="F64" s="55">
        <f t="shared" si="10"/>
        <v>1000</v>
      </c>
      <c r="G64" s="55">
        <f t="shared" si="10"/>
        <v>0</v>
      </c>
      <c r="H64" s="55">
        <f t="shared" si="10"/>
        <v>270</v>
      </c>
    </row>
    <row r="65" spans="1:8" ht="25.5">
      <c r="A65" s="54"/>
      <c r="B65" s="27" t="s">
        <v>75</v>
      </c>
      <c r="C65" s="22" t="s">
        <v>87</v>
      </c>
      <c r="D65" s="8" t="s">
        <v>90</v>
      </c>
      <c r="E65" s="8" t="s">
        <v>31</v>
      </c>
      <c r="F65" s="55">
        <v>1000</v>
      </c>
      <c r="G65" s="55"/>
      <c r="H65" s="55">
        <v>270</v>
      </c>
    </row>
    <row r="66" spans="1:8" ht="63.75">
      <c r="A66" s="54"/>
      <c r="B66" s="4" t="s">
        <v>91</v>
      </c>
      <c r="C66" s="1" t="s">
        <v>89</v>
      </c>
      <c r="D66" s="8"/>
      <c r="E66" s="8"/>
      <c r="F66" s="55">
        <f aca="true" t="shared" si="11" ref="F66:H67">F67</f>
        <v>1000</v>
      </c>
      <c r="G66" s="55">
        <f t="shared" si="11"/>
        <v>0</v>
      </c>
      <c r="H66" s="55">
        <f t="shared" si="11"/>
        <v>500</v>
      </c>
    </row>
    <row r="67" spans="1:8" ht="12.75">
      <c r="A67" s="54"/>
      <c r="B67" s="4" t="s">
        <v>88</v>
      </c>
      <c r="C67" s="1" t="s">
        <v>89</v>
      </c>
      <c r="D67" s="8" t="s">
        <v>90</v>
      </c>
      <c r="E67" s="8"/>
      <c r="F67" s="55">
        <f t="shared" si="11"/>
        <v>1000</v>
      </c>
      <c r="G67" s="55">
        <f t="shared" si="11"/>
        <v>0</v>
      </c>
      <c r="H67" s="55">
        <f t="shared" si="11"/>
        <v>500</v>
      </c>
    </row>
    <row r="68" spans="1:8" ht="26.25" thickBot="1">
      <c r="A68" s="64"/>
      <c r="B68" s="68" t="s">
        <v>75</v>
      </c>
      <c r="C68" s="59" t="s">
        <v>89</v>
      </c>
      <c r="D68" s="60" t="s">
        <v>90</v>
      </c>
      <c r="E68" s="60" t="s">
        <v>31</v>
      </c>
      <c r="F68" s="61">
        <v>1000</v>
      </c>
      <c r="G68" s="61"/>
      <c r="H68" s="61">
        <v>500</v>
      </c>
    </row>
    <row r="69" spans="1:8" s="25" customFormat="1" ht="85.5">
      <c r="A69" s="47">
        <v>7</v>
      </c>
      <c r="B69" s="48" t="s">
        <v>92</v>
      </c>
      <c r="C69" s="62" t="s">
        <v>93</v>
      </c>
      <c r="D69" s="62"/>
      <c r="E69" s="62"/>
      <c r="F69" s="51">
        <f>F70</f>
        <v>1500</v>
      </c>
      <c r="G69" s="51">
        <f>G70</f>
        <v>0</v>
      </c>
      <c r="H69" s="51">
        <f>H70</f>
        <v>1220</v>
      </c>
    </row>
    <row r="70" spans="1:8" s="25" customFormat="1" ht="76.5">
      <c r="A70" s="69"/>
      <c r="B70" s="4" t="s">
        <v>94</v>
      </c>
      <c r="C70" s="22" t="s">
        <v>95</v>
      </c>
      <c r="D70" s="17"/>
      <c r="E70" s="17"/>
      <c r="F70" s="55">
        <f>F71+F73</f>
        <v>1500</v>
      </c>
      <c r="G70" s="55">
        <f>G71+G73</f>
        <v>0</v>
      </c>
      <c r="H70" s="55">
        <f>H71+H73</f>
        <v>1220</v>
      </c>
    </row>
    <row r="71" spans="1:8" s="25" customFormat="1" ht="15">
      <c r="A71" s="69"/>
      <c r="B71" s="4" t="s">
        <v>74</v>
      </c>
      <c r="C71" s="22" t="s">
        <v>95</v>
      </c>
      <c r="D71" s="8" t="s">
        <v>16</v>
      </c>
      <c r="E71" s="8"/>
      <c r="F71" s="55">
        <f>F72</f>
        <v>300</v>
      </c>
      <c r="G71" s="55">
        <f>G72</f>
        <v>0</v>
      </c>
      <c r="H71" s="55">
        <f>H72</f>
        <v>87</v>
      </c>
    </row>
    <row r="72" spans="1:8" s="25" customFormat="1" ht="25.5">
      <c r="A72" s="69"/>
      <c r="B72" s="27" t="s">
        <v>75</v>
      </c>
      <c r="C72" s="22" t="s">
        <v>95</v>
      </c>
      <c r="D72" s="8" t="s">
        <v>16</v>
      </c>
      <c r="E72" s="8" t="s">
        <v>31</v>
      </c>
      <c r="F72" s="55">
        <v>300</v>
      </c>
      <c r="G72" s="55"/>
      <c r="H72" s="55">
        <v>87</v>
      </c>
    </row>
    <row r="73" spans="1:8" s="25" customFormat="1" ht="15">
      <c r="A73" s="69"/>
      <c r="B73" s="4" t="s">
        <v>88</v>
      </c>
      <c r="C73" s="22" t="s">
        <v>95</v>
      </c>
      <c r="D73" s="8" t="s">
        <v>90</v>
      </c>
      <c r="E73" s="8"/>
      <c r="F73" s="55">
        <f>F74</f>
        <v>1200</v>
      </c>
      <c r="G73" s="55">
        <f>G74</f>
        <v>0</v>
      </c>
      <c r="H73" s="55">
        <f>H74</f>
        <v>1133</v>
      </c>
    </row>
    <row r="74" spans="1:8" s="25" customFormat="1" ht="26.25" thickBot="1">
      <c r="A74" s="70"/>
      <c r="B74" s="68" t="s">
        <v>75</v>
      </c>
      <c r="C74" s="65" t="s">
        <v>95</v>
      </c>
      <c r="D74" s="60" t="s">
        <v>90</v>
      </c>
      <c r="E74" s="60" t="s">
        <v>31</v>
      </c>
      <c r="F74" s="61">
        <v>1200</v>
      </c>
      <c r="G74" s="61"/>
      <c r="H74" s="61">
        <v>1133</v>
      </c>
    </row>
    <row r="75" spans="1:8" ht="16.5" thickBot="1">
      <c r="A75" s="71"/>
      <c r="B75" s="72" t="s">
        <v>107</v>
      </c>
      <c r="C75" s="73"/>
      <c r="D75" s="74"/>
      <c r="E75" s="74"/>
      <c r="F75" s="43">
        <f>F76+F102+F107</f>
        <v>15550.069</v>
      </c>
      <c r="G75" s="43" t="e">
        <f>G76+G102+G107</f>
        <v>#REF!</v>
      </c>
      <c r="H75" s="43">
        <f>H76+H102+H107</f>
        <v>13610.069</v>
      </c>
    </row>
    <row r="76" spans="1:8" s="3" customFormat="1" ht="51">
      <c r="A76" s="75">
        <v>1</v>
      </c>
      <c r="B76" s="76" t="s">
        <v>108</v>
      </c>
      <c r="C76" s="77">
        <v>9100000</v>
      </c>
      <c r="D76" s="78"/>
      <c r="E76" s="79"/>
      <c r="F76" s="80">
        <f>F77+F81+F84+F87+F90+F93+F96+F99</f>
        <v>9449.329</v>
      </c>
      <c r="G76" s="80">
        <f>G77+G81+G84+G87+G90+G93+G96+G99</f>
        <v>0</v>
      </c>
      <c r="H76" s="80">
        <f>H77+H81+H84+H87+H90+H93+H96+H99</f>
        <v>8449.329</v>
      </c>
    </row>
    <row r="77" spans="1:8" s="16" customFormat="1" ht="25.5">
      <c r="A77" s="66"/>
      <c r="B77" s="88" t="s">
        <v>109</v>
      </c>
      <c r="C77" s="99">
        <v>9100004</v>
      </c>
      <c r="D77" s="89"/>
      <c r="E77" s="26"/>
      <c r="F77" s="90">
        <f>F78</f>
        <v>8093.75</v>
      </c>
      <c r="G77" s="90">
        <f>G78</f>
        <v>0</v>
      </c>
      <c r="H77" s="90">
        <f>H78</f>
        <v>7093.75</v>
      </c>
    </row>
    <row r="78" spans="1:8" ht="51">
      <c r="A78" s="56"/>
      <c r="B78" s="33" t="s">
        <v>110</v>
      </c>
      <c r="C78" s="34">
        <v>9100004</v>
      </c>
      <c r="D78" s="35" t="s">
        <v>111</v>
      </c>
      <c r="E78" s="7"/>
      <c r="F78" s="81">
        <f>F79+F80</f>
        <v>8093.75</v>
      </c>
      <c r="G78" s="81">
        <f>G79+G80</f>
        <v>0</v>
      </c>
      <c r="H78" s="81">
        <f>H79+H80</f>
        <v>7093.75</v>
      </c>
    </row>
    <row r="79" spans="1:8" ht="25.5">
      <c r="A79" s="56"/>
      <c r="B79" s="33" t="s">
        <v>112</v>
      </c>
      <c r="C79" s="34">
        <v>9100004</v>
      </c>
      <c r="D79" s="35" t="s">
        <v>111</v>
      </c>
      <c r="E79" s="7">
        <v>120</v>
      </c>
      <c r="F79" s="81">
        <v>4593.75</v>
      </c>
      <c r="G79" s="81"/>
      <c r="H79" s="81">
        <v>4593.75</v>
      </c>
    </row>
    <row r="80" spans="1:8" ht="25.5">
      <c r="A80" s="56"/>
      <c r="B80" s="27" t="s">
        <v>75</v>
      </c>
      <c r="C80" s="34">
        <v>9100004</v>
      </c>
      <c r="D80" s="35" t="s">
        <v>111</v>
      </c>
      <c r="E80" s="7">
        <v>240</v>
      </c>
      <c r="F80" s="81">
        <v>3500</v>
      </c>
      <c r="G80" s="81"/>
      <c r="H80" s="81">
        <v>2500</v>
      </c>
    </row>
    <row r="81" spans="1:8" s="16" customFormat="1" ht="38.25">
      <c r="A81" s="66"/>
      <c r="B81" s="88" t="s">
        <v>113</v>
      </c>
      <c r="C81" s="99">
        <v>9100008</v>
      </c>
      <c r="D81" s="89"/>
      <c r="E81" s="26"/>
      <c r="F81" s="90">
        <f aca="true" t="shared" si="12" ref="F81:H82">F82</f>
        <v>917.98</v>
      </c>
      <c r="G81" s="90">
        <f t="shared" si="12"/>
        <v>0</v>
      </c>
      <c r="H81" s="90">
        <f t="shared" si="12"/>
        <v>917.98</v>
      </c>
    </row>
    <row r="82" spans="1:8" ht="51">
      <c r="A82" s="56"/>
      <c r="B82" s="33" t="s">
        <v>110</v>
      </c>
      <c r="C82" s="34">
        <v>9100008</v>
      </c>
      <c r="D82" s="35" t="s">
        <v>111</v>
      </c>
      <c r="E82" s="7"/>
      <c r="F82" s="81">
        <f t="shared" si="12"/>
        <v>917.98</v>
      </c>
      <c r="G82" s="81">
        <f t="shared" si="12"/>
        <v>0</v>
      </c>
      <c r="H82" s="81">
        <f t="shared" si="12"/>
        <v>917.98</v>
      </c>
    </row>
    <row r="83" spans="1:8" ht="25.5">
      <c r="A83" s="56"/>
      <c r="B83" s="33" t="s">
        <v>112</v>
      </c>
      <c r="C83" s="34">
        <v>9100008</v>
      </c>
      <c r="D83" s="35" t="s">
        <v>111</v>
      </c>
      <c r="E83" s="7">
        <v>120</v>
      </c>
      <c r="F83" s="81">
        <v>917.98</v>
      </c>
      <c r="G83" s="81"/>
      <c r="H83" s="81">
        <v>917.98</v>
      </c>
    </row>
    <row r="84" spans="1:8" s="16" customFormat="1" ht="38.25">
      <c r="A84" s="66"/>
      <c r="B84" s="94" t="s">
        <v>114</v>
      </c>
      <c r="C84" s="26">
        <v>9105065</v>
      </c>
      <c r="D84" s="89"/>
      <c r="E84" s="26"/>
      <c r="F84" s="90">
        <f aca="true" t="shared" si="13" ref="F84:H85">F85</f>
        <v>20.5</v>
      </c>
      <c r="G84" s="90">
        <f t="shared" si="13"/>
        <v>0</v>
      </c>
      <c r="H84" s="90">
        <f t="shared" si="13"/>
        <v>20.5</v>
      </c>
    </row>
    <row r="85" spans="1:8" ht="51">
      <c r="A85" s="56"/>
      <c r="B85" s="33" t="s">
        <v>110</v>
      </c>
      <c r="C85" s="7">
        <v>9105065</v>
      </c>
      <c r="D85" s="35" t="s">
        <v>111</v>
      </c>
      <c r="E85" s="7"/>
      <c r="F85" s="81">
        <f t="shared" si="13"/>
        <v>20.5</v>
      </c>
      <c r="G85" s="81">
        <f t="shared" si="13"/>
        <v>0</v>
      </c>
      <c r="H85" s="81">
        <f t="shared" si="13"/>
        <v>20.5</v>
      </c>
    </row>
    <row r="86" spans="1:8" ht="12.75">
      <c r="A86" s="56"/>
      <c r="B86" s="36" t="s">
        <v>115</v>
      </c>
      <c r="C86" s="7">
        <v>9105065</v>
      </c>
      <c r="D86" s="35" t="s">
        <v>111</v>
      </c>
      <c r="E86" s="7">
        <v>520</v>
      </c>
      <c r="F86" s="81">
        <v>20.5</v>
      </c>
      <c r="G86" s="81"/>
      <c r="H86" s="81">
        <v>20.5</v>
      </c>
    </row>
    <row r="87" spans="1:8" s="16" customFormat="1" ht="51">
      <c r="A87" s="66"/>
      <c r="B87" s="92" t="s">
        <v>116</v>
      </c>
      <c r="C87" s="26">
        <v>9106060</v>
      </c>
      <c r="D87" s="89"/>
      <c r="E87" s="26"/>
      <c r="F87" s="90">
        <f aca="true" t="shared" si="14" ref="F87:H88">F88</f>
        <v>174</v>
      </c>
      <c r="G87" s="90">
        <f t="shared" si="14"/>
        <v>0</v>
      </c>
      <c r="H87" s="90">
        <f t="shared" si="14"/>
        <v>174</v>
      </c>
    </row>
    <row r="88" spans="1:8" ht="51">
      <c r="A88" s="56"/>
      <c r="B88" s="33" t="s">
        <v>110</v>
      </c>
      <c r="C88" s="7">
        <v>9106060</v>
      </c>
      <c r="D88" s="35" t="s">
        <v>111</v>
      </c>
      <c r="E88" s="7"/>
      <c r="F88" s="81">
        <f t="shared" si="14"/>
        <v>174</v>
      </c>
      <c r="G88" s="81">
        <f t="shared" si="14"/>
        <v>0</v>
      </c>
      <c r="H88" s="81">
        <f t="shared" si="14"/>
        <v>174</v>
      </c>
    </row>
    <row r="89" spans="1:8" ht="12.75">
      <c r="A89" s="56"/>
      <c r="B89" s="37" t="s">
        <v>82</v>
      </c>
      <c r="C89" s="7">
        <v>9106060</v>
      </c>
      <c r="D89" s="35" t="s">
        <v>111</v>
      </c>
      <c r="E89" s="7">
        <v>540</v>
      </c>
      <c r="F89" s="81">
        <v>174</v>
      </c>
      <c r="G89" s="81"/>
      <c r="H89" s="81">
        <v>174</v>
      </c>
    </row>
    <row r="90" spans="1:8" s="16" customFormat="1" ht="51">
      <c r="A90" s="66"/>
      <c r="B90" s="94" t="s">
        <v>117</v>
      </c>
      <c r="C90" s="26">
        <v>9106061</v>
      </c>
      <c r="D90" s="89"/>
      <c r="E90" s="26"/>
      <c r="F90" s="90">
        <f aca="true" t="shared" si="15" ref="F90:H91">F91</f>
        <v>21.223</v>
      </c>
      <c r="G90" s="90">
        <f t="shared" si="15"/>
        <v>0</v>
      </c>
      <c r="H90" s="90">
        <f t="shared" si="15"/>
        <v>21.223</v>
      </c>
    </row>
    <row r="91" spans="1:8" ht="51">
      <c r="A91" s="56"/>
      <c r="B91" s="33" t="s">
        <v>110</v>
      </c>
      <c r="C91" s="7">
        <v>9106061</v>
      </c>
      <c r="D91" s="35" t="s">
        <v>111</v>
      </c>
      <c r="E91" s="7"/>
      <c r="F91" s="81">
        <f t="shared" si="15"/>
        <v>21.223</v>
      </c>
      <c r="G91" s="81">
        <f t="shared" si="15"/>
        <v>0</v>
      </c>
      <c r="H91" s="81">
        <f t="shared" si="15"/>
        <v>21.223</v>
      </c>
    </row>
    <row r="92" spans="1:8" ht="12.75">
      <c r="A92" s="56"/>
      <c r="B92" s="37" t="s">
        <v>82</v>
      </c>
      <c r="C92" s="7">
        <v>9106061</v>
      </c>
      <c r="D92" s="35" t="s">
        <v>111</v>
      </c>
      <c r="E92" s="7">
        <v>540</v>
      </c>
      <c r="F92" s="81">
        <v>21.223</v>
      </c>
      <c r="G92" s="81"/>
      <c r="H92" s="81">
        <v>21.223</v>
      </c>
    </row>
    <row r="93" spans="1:8" s="16" customFormat="1" ht="76.5">
      <c r="A93" s="66"/>
      <c r="B93" s="98" t="s">
        <v>118</v>
      </c>
      <c r="C93" s="26">
        <v>9106062</v>
      </c>
      <c r="D93" s="89"/>
      <c r="E93" s="26"/>
      <c r="F93" s="90">
        <f aca="true" t="shared" si="16" ref="F93:H94">F94</f>
        <v>86</v>
      </c>
      <c r="G93" s="90">
        <f t="shared" si="16"/>
        <v>0</v>
      </c>
      <c r="H93" s="90">
        <f t="shared" si="16"/>
        <v>86</v>
      </c>
    </row>
    <row r="94" spans="1:8" ht="51">
      <c r="A94" s="56"/>
      <c r="B94" s="33" t="s">
        <v>110</v>
      </c>
      <c r="C94" s="7">
        <v>9106062</v>
      </c>
      <c r="D94" s="35" t="s">
        <v>111</v>
      </c>
      <c r="E94" s="7"/>
      <c r="F94" s="81">
        <f t="shared" si="16"/>
        <v>86</v>
      </c>
      <c r="G94" s="81">
        <f t="shared" si="16"/>
        <v>0</v>
      </c>
      <c r="H94" s="81">
        <f t="shared" si="16"/>
        <v>86</v>
      </c>
    </row>
    <row r="95" spans="1:8" ht="12.75">
      <c r="A95" s="56"/>
      <c r="B95" s="37" t="s">
        <v>82</v>
      </c>
      <c r="C95" s="7">
        <v>9106062</v>
      </c>
      <c r="D95" s="35" t="s">
        <v>111</v>
      </c>
      <c r="E95" s="7">
        <v>540</v>
      </c>
      <c r="F95" s="81">
        <v>86</v>
      </c>
      <c r="G95" s="81"/>
      <c r="H95" s="81">
        <v>86</v>
      </c>
    </row>
    <row r="96" spans="1:8" s="16" customFormat="1" ht="63.75">
      <c r="A96" s="66"/>
      <c r="B96" s="97" t="s">
        <v>119</v>
      </c>
      <c r="C96" s="26">
        <v>9107134</v>
      </c>
      <c r="D96" s="89"/>
      <c r="E96" s="26"/>
      <c r="F96" s="90">
        <f aca="true" t="shared" si="17" ref="F96:H97">F97</f>
        <v>1</v>
      </c>
      <c r="G96" s="90">
        <f t="shared" si="17"/>
        <v>0</v>
      </c>
      <c r="H96" s="90">
        <f t="shared" si="17"/>
        <v>1</v>
      </c>
    </row>
    <row r="97" spans="1:8" ht="51">
      <c r="A97" s="56"/>
      <c r="B97" s="33" t="s">
        <v>110</v>
      </c>
      <c r="C97" s="7">
        <v>9107134</v>
      </c>
      <c r="D97" s="35" t="s">
        <v>111</v>
      </c>
      <c r="E97" s="7"/>
      <c r="F97" s="81">
        <f t="shared" si="17"/>
        <v>1</v>
      </c>
      <c r="G97" s="81">
        <f t="shared" si="17"/>
        <v>0</v>
      </c>
      <c r="H97" s="81">
        <f t="shared" si="17"/>
        <v>1</v>
      </c>
    </row>
    <row r="98" spans="1:8" ht="25.5">
      <c r="A98" s="56"/>
      <c r="B98" s="27" t="s">
        <v>75</v>
      </c>
      <c r="C98" s="7">
        <v>9107134</v>
      </c>
      <c r="D98" s="35" t="s">
        <v>111</v>
      </c>
      <c r="E98" s="7">
        <v>240</v>
      </c>
      <c r="F98" s="81">
        <v>1</v>
      </c>
      <c r="G98" s="81"/>
      <c r="H98" s="81">
        <v>1</v>
      </c>
    </row>
    <row r="99" spans="1:8" s="16" customFormat="1" ht="51">
      <c r="A99" s="66"/>
      <c r="B99" s="92" t="s">
        <v>120</v>
      </c>
      <c r="C99" s="26">
        <v>9106064</v>
      </c>
      <c r="D99" s="89"/>
      <c r="E99" s="26"/>
      <c r="F99" s="90">
        <f aca="true" t="shared" si="18" ref="F99:H100">F100</f>
        <v>134.876</v>
      </c>
      <c r="G99" s="90">
        <f t="shared" si="18"/>
        <v>0</v>
      </c>
      <c r="H99" s="90">
        <f t="shared" si="18"/>
        <v>134.876</v>
      </c>
    </row>
    <row r="100" spans="1:8" ht="38.25">
      <c r="A100" s="56"/>
      <c r="B100" s="27" t="s">
        <v>121</v>
      </c>
      <c r="C100" s="7">
        <v>9106064</v>
      </c>
      <c r="D100" s="35" t="s">
        <v>122</v>
      </c>
      <c r="E100" s="7"/>
      <c r="F100" s="81">
        <f t="shared" si="18"/>
        <v>134.876</v>
      </c>
      <c r="G100" s="81">
        <f t="shared" si="18"/>
        <v>0</v>
      </c>
      <c r="H100" s="81">
        <f t="shared" si="18"/>
        <v>134.876</v>
      </c>
    </row>
    <row r="101" spans="1:8" ht="13.5" thickBot="1">
      <c r="A101" s="57"/>
      <c r="B101" s="82" t="s">
        <v>82</v>
      </c>
      <c r="C101" s="83">
        <v>9106064</v>
      </c>
      <c r="D101" s="84" t="s">
        <v>122</v>
      </c>
      <c r="E101" s="83">
        <v>240</v>
      </c>
      <c r="F101" s="85">
        <v>134.876</v>
      </c>
      <c r="G101" s="85"/>
      <c r="H101" s="85">
        <v>134.876</v>
      </c>
    </row>
    <row r="102" spans="1:8" ht="25.5">
      <c r="A102" s="75">
        <v>2</v>
      </c>
      <c r="B102" s="86" t="s">
        <v>131</v>
      </c>
      <c r="C102" s="79">
        <v>9200000</v>
      </c>
      <c r="D102" s="78"/>
      <c r="E102" s="79"/>
      <c r="F102" s="80">
        <f aca="true" t="shared" si="19" ref="F102:H103">F103</f>
        <v>194</v>
      </c>
      <c r="G102" s="80">
        <f t="shared" si="19"/>
        <v>0</v>
      </c>
      <c r="H102" s="80">
        <f t="shared" si="19"/>
        <v>194</v>
      </c>
    </row>
    <row r="103" spans="1:8" s="16" customFormat="1" ht="25.5">
      <c r="A103" s="66"/>
      <c r="B103" s="96" t="s">
        <v>132</v>
      </c>
      <c r="C103" s="23" t="s">
        <v>133</v>
      </c>
      <c r="D103" s="89"/>
      <c r="E103" s="26"/>
      <c r="F103" s="90">
        <f t="shared" si="19"/>
        <v>194</v>
      </c>
      <c r="G103" s="90">
        <f t="shared" si="19"/>
        <v>0</v>
      </c>
      <c r="H103" s="90">
        <f t="shared" si="19"/>
        <v>194</v>
      </c>
    </row>
    <row r="104" spans="1:8" ht="12.75">
      <c r="A104" s="56"/>
      <c r="B104" s="37" t="s">
        <v>134</v>
      </c>
      <c r="C104" s="22" t="s">
        <v>133</v>
      </c>
      <c r="D104" s="35" t="s">
        <v>135</v>
      </c>
      <c r="E104" s="7"/>
      <c r="F104" s="81">
        <f>F105+F106</f>
        <v>194</v>
      </c>
      <c r="G104" s="81">
        <f>G105+G106</f>
        <v>0</v>
      </c>
      <c r="H104" s="81">
        <f>H105+H106</f>
        <v>194</v>
      </c>
    </row>
    <row r="105" spans="1:8" ht="25.5">
      <c r="A105" s="56"/>
      <c r="B105" s="27" t="s">
        <v>75</v>
      </c>
      <c r="C105" s="22" t="s">
        <v>133</v>
      </c>
      <c r="D105" s="35" t="s">
        <v>135</v>
      </c>
      <c r="E105" s="7">
        <v>240</v>
      </c>
      <c r="F105" s="81">
        <v>190</v>
      </c>
      <c r="G105" s="81"/>
      <c r="H105" s="81">
        <v>190</v>
      </c>
    </row>
    <row r="106" spans="1:8" ht="13.5" thickBot="1">
      <c r="A106" s="57"/>
      <c r="B106" s="68" t="s">
        <v>136</v>
      </c>
      <c r="C106" s="65" t="s">
        <v>133</v>
      </c>
      <c r="D106" s="84" t="s">
        <v>135</v>
      </c>
      <c r="E106" s="83">
        <v>850</v>
      </c>
      <c r="F106" s="85">
        <v>4</v>
      </c>
      <c r="G106" s="85"/>
      <c r="H106" s="85">
        <v>4</v>
      </c>
    </row>
    <row r="107" spans="1:8" s="3" customFormat="1" ht="51">
      <c r="A107" s="75">
        <v>3</v>
      </c>
      <c r="B107" s="86" t="s">
        <v>123</v>
      </c>
      <c r="C107" s="79">
        <v>9900000</v>
      </c>
      <c r="D107" s="78"/>
      <c r="E107" s="79"/>
      <c r="F107" s="80">
        <f>F108+F111+F114+F117+F120+F123+F126+F129</f>
        <v>5906.74</v>
      </c>
      <c r="G107" s="80" t="e">
        <f>#REF!+G108+G111+G114+G117+G120+G123+G126+G129</f>
        <v>#REF!</v>
      </c>
      <c r="H107" s="80">
        <f>H108+H111+H114+H117+H120+H123+H126+H129</f>
        <v>4966.74</v>
      </c>
    </row>
    <row r="108" spans="1:8" s="16" customFormat="1" ht="38.25">
      <c r="A108" s="66"/>
      <c r="B108" s="91" t="s">
        <v>127</v>
      </c>
      <c r="C108" s="26">
        <v>9901005</v>
      </c>
      <c r="D108" s="89"/>
      <c r="E108" s="26"/>
      <c r="F108" s="90">
        <f aca="true" t="shared" si="20" ref="F108:H109">F109</f>
        <v>200</v>
      </c>
      <c r="G108" s="90">
        <f t="shared" si="20"/>
        <v>0</v>
      </c>
      <c r="H108" s="90">
        <f t="shared" si="20"/>
        <v>200</v>
      </c>
    </row>
    <row r="109" spans="1:8" ht="12.75">
      <c r="A109" s="56"/>
      <c r="B109" s="27" t="s">
        <v>128</v>
      </c>
      <c r="C109" s="7">
        <v>9901005</v>
      </c>
      <c r="D109" s="35" t="s">
        <v>130</v>
      </c>
      <c r="E109" s="7"/>
      <c r="F109" s="81">
        <f t="shared" si="20"/>
        <v>200</v>
      </c>
      <c r="G109" s="81">
        <f t="shared" si="20"/>
        <v>0</v>
      </c>
      <c r="H109" s="81">
        <f t="shared" si="20"/>
        <v>200</v>
      </c>
    </row>
    <row r="110" spans="1:8" ht="12.75">
      <c r="A110" s="56"/>
      <c r="B110" s="27" t="s">
        <v>129</v>
      </c>
      <c r="C110" s="7">
        <v>9901005</v>
      </c>
      <c r="D110" s="35" t="s">
        <v>130</v>
      </c>
      <c r="E110" s="7">
        <v>870</v>
      </c>
      <c r="F110" s="81">
        <v>200</v>
      </c>
      <c r="G110" s="81"/>
      <c r="H110" s="81">
        <v>200</v>
      </c>
    </row>
    <row r="111" spans="1:8" s="16" customFormat="1" ht="38.25">
      <c r="A111" s="66"/>
      <c r="B111" s="92" t="s">
        <v>137</v>
      </c>
      <c r="C111" s="26">
        <v>9905118</v>
      </c>
      <c r="D111" s="89"/>
      <c r="E111" s="26"/>
      <c r="F111" s="90">
        <f aca="true" t="shared" si="21" ref="F111:H112">F112</f>
        <v>0</v>
      </c>
      <c r="G111" s="90">
        <f t="shared" si="21"/>
        <v>0</v>
      </c>
      <c r="H111" s="90">
        <f t="shared" si="21"/>
        <v>0</v>
      </c>
    </row>
    <row r="112" spans="1:8" ht="12.75">
      <c r="A112" s="56"/>
      <c r="B112" s="33" t="s">
        <v>138</v>
      </c>
      <c r="C112" s="7">
        <v>9905118</v>
      </c>
      <c r="D112" s="35" t="s">
        <v>139</v>
      </c>
      <c r="E112" s="7"/>
      <c r="F112" s="81">
        <f t="shared" si="21"/>
        <v>0</v>
      </c>
      <c r="G112" s="81">
        <f t="shared" si="21"/>
        <v>0</v>
      </c>
      <c r="H112" s="81">
        <f t="shared" si="21"/>
        <v>0</v>
      </c>
    </row>
    <row r="113" spans="1:8" ht="25.5">
      <c r="A113" s="56"/>
      <c r="B113" s="27" t="s">
        <v>112</v>
      </c>
      <c r="C113" s="7">
        <v>9905118</v>
      </c>
      <c r="D113" s="35" t="s">
        <v>139</v>
      </c>
      <c r="E113" s="7">
        <v>120</v>
      </c>
      <c r="F113" s="81">
        <v>0</v>
      </c>
      <c r="G113" s="81"/>
      <c r="H113" s="81">
        <v>0</v>
      </c>
    </row>
    <row r="114" spans="1:8" s="16" customFormat="1" ht="25.5">
      <c r="A114" s="66"/>
      <c r="B114" s="91" t="s">
        <v>140</v>
      </c>
      <c r="C114" s="26">
        <v>9901035</v>
      </c>
      <c r="D114" s="89"/>
      <c r="E114" s="26"/>
      <c r="F114" s="90">
        <f aca="true" t="shared" si="22" ref="F114:H115">F115</f>
        <v>450</v>
      </c>
      <c r="G114" s="90">
        <f t="shared" si="22"/>
        <v>0</v>
      </c>
      <c r="H114" s="90">
        <f t="shared" si="22"/>
        <v>500</v>
      </c>
    </row>
    <row r="115" spans="1:8" ht="12.75">
      <c r="A115" s="56"/>
      <c r="B115" s="38" t="s">
        <v>141</v>
      </c>
      <c r="C115" s="7">
        <v>9901035</v>
      </c>
      <c r="D115" s="35" t="s">
        <v>142</v>
      </c>
      <c r="E115" s="7"/>
      <c r="F115" s="81">
        <f t="shared" si="22"/>
        <v>450</v>
      </c>
      <c r="G115" s="81">
        <f t="shared" si="22"/>
        <v>0</v>
      </c>
      <c r="H115" s="81">
        <f t="shared" si="22"/>
        <v>500</v>
      </c>
    </row>
    <row r="116" spans="1:8" ht="25.5">
      <c r="A116" s="56"/>
      <c r="B116" s="27" t="s">
        <v>75</v>
      </c>
      <c r="C116" s="7">
        <v>9901035</v>
      </c>
      <c r="D116" s="35" t="s">
        <v>142</v>
      </c>
      <c r="E116" s="7">
        <v>240</v>
      </c>
      <c r="F116" s="81">
        <v>450</v>
      </c>
      <c r="G116" s="81"/>
      <c r="H116" s="81">
        <v>500</v>
      </c>
    </row>
    <row r="117" spans="1:8" s="16" customFormat="1" ht="12.75">
      <c r="A117" s="66"/>
      <c r="B117" s="91" t="s">
        <v>143</v>
      </c>
      <c r="C117" s="26">
        <v>9901036</v>
      </c>
      <c r="D117" s="89"/>
      <c r="E117" s="26"/>
      <c r="F117" s="90">
        <f aca="true" t="shared" si="23" ref="F117:H118">F118</f>
        <v>100</v>
      </c>
      <c r="G117" s="90">
        <f t="shared" si="23"/>
        <v>0</v>
      </c>
      <c r="H117" s="90">
        <f t="shared" si="23"/>
        <v>110</v>
      </c>
    </row>
    <row r="118" spans="1:8" ht="12.75">
      <c r="A118" s="56"/>
      <c r="B118" s="38" t="s">
        <v>141</v>
      </c>
      <c r="C118" s="7">
        <v>9901036</v>
      </c>
      <c r="D118" s="35" t="s">
        <v>142</v>
      </c>
      <c r="E118" s="7"/>
      <c r="F118" s="81">
        <f t="shared" si="23"/>
        <v>100</v>
      </c>
      <c r="G118" s="81">
        <f t="shared" si="23"/>
        <v>0</v>
      </c>
      <c r="H118" s="81">
        <f t="shared" si="23"/>
        <v>110</v>
      </c>
    </row>
    <row r="119" spans="1:8" ht="25.5">
      <c r="A119" s="56"/>
      <c r="B119" s="27" t="s">
        <v>75</v>
      </c>
      <c r="C119" s="7">
        <v>9901036</v>
      </c>
      <c r="D119" s="35" t="s">
        <v>142</v>
      </c>
      <c r="E119" s="7">
        <v>240</v>
      </c>
      <c r="F119" s="81">
        <v>100</v>
      </c>
      <c r="G119" s="81"/>
      <c r="H119" s="81">
        <v>110</v>
      </c>
    </row>
    <row r="120" spans="1:8" s="16" customFormat="1" ht="25.5">
      <c r="A120" s="66"/>
      <c r="B120" s="93" t="s">
        <v>144</v>
      </c>
      <c r="C120" s="26">
        <v>9901376</v>
      </c>
      <c r="D120" s="89"/>
      <c r="E120" s="26"/>
      <c r="F120" s="90">
        <f aca="true" t="shared" si="24" ref="F120:H121">F121</f>
        <v>3000</v>
      </c>
      <c r="G120" s="90">
        <f t="shared" si="24"/>
        <v>0</v>
      </c>
      <c r="H120" s="90">
        <f t="shared" si="24"/>
        <v>2000</v>
      </c>
    </row>
    <row r="121" spans="1:8" ht="12.75">
      <c r="A121" s="56"/>
      <c r="B121" s="27" t="s">
        <v>145</v>
      </c>
      <c r="C121" s="7">
        <v>9901376</v>
      </c>
      <c r="D121" s="35" t="s">
        <v>146</v>
      </c>
      <c r="E121" s="7"/>
      <c r="F121" s="81">
        <f t="shared" si="24"/>
        <v>3000</v>
      </c>
      <c r="G121" s="81">
        <f t="shared" si="24"/>
        <v>0</v>
      </c>
      <c r="H121" s="81">
        <f t="shared" si="24"/>
        <v>2000</v>
      </c>
    </row>
    <row r="122" spans="1:8" ht="25.5">
      <c r="A122" s="56"/>
      <c r="B122" s="27" t="s">
        <v>75</v>
      </c>
      <c r="C122" s="7">
        <v>9901376</v>
      </c>
      <c r="D122" s="35" t="s">
        <v>146</v>
      </c>
      <c r="E122" s="7">
        <v>240</v>
      </c>
      <c r="F122" s="81">
        <v>3000</v>
      </c>
      <c r="G122" s="81"/>
      <c r="H122" s="81">
        <v>2000</v>
      </c>
    </row>
    <row r="123" spans="1:8" s="16" customFormat="1" ht="38.25">
      <c r="A123" s="66"/>
      <c r="B123" s="91" t="s">
        <v>147</v>
      </c>
      <c r="C123" s="26">
        <v>9901063</v>
      </c>
      <c r="D123" s="89"/>
      <c r="E123" s="26"/>
      <c r="F123" s="90">
        <f>F124</f>
        <v>2000</v>
      </c>
      <c r="G123" s="90" t="e">
        <f>G124</f>
        <v>#REF!</v>
      </c>
      <c r="H123" s="90">
        <f>H124</f>
        <v>2000</v>
      </c>
    </row>
    <row r="124" spans="1:8" ht="12.75">
      <c r="A124" s="56"/>
      <c r="B124" s="27" t="s">
        <v>74</v>
      </c>
      <c r="C124" s="7">
        <v>9901063</v>
      </c>
      <c r="D124" s="35" t="s">
        <v>16</v>
      </c>
      <c r="E124" s="7"/>
      <c r="F124" s="81">
        <f>F125</f>
        <v>2000</v>
      </c>
      <c r="G124" s="81" t="e">
        <f>G125+#REF!</f>
        <v>#REF!</v>
      </c>
      <c r="H124" s="81">
        <f>H125</f>
        <v>2000</v>
      </c>
    </row>
    <row r="125" spans="1:8" ht="25.5">
      <c r="A125" s="56"/>
      <c r="B125" s="27" t="s">
        <v>75</v>
      </c>
      <c r="C125" s="7">
        <v>9901063</v>
      </c>
      <c r="D125" s="35" t="s">
        <v>16</v>
      </c>
      <c r="E125" s="7">
        <v>240</v>
      </c>
      <c r="F125" s="81">
        <v>2000</v>
      </c>
      <c r="G125" s="81"/>
      <c r="H125" s="81">
        <v>2000</v>
      </c>
    </row>
    <row r="126" spans="1:8" s="16" customFormat="1" ht="12.75">
      <c r="A126" s="66"/>
      <c r="B126" s="94" t="s">
        <v>148</v>
      </c>
      <c r="C126" s="26">
        <v>9900308</v>
      </c>
      <c r="D126" s="89"/>
      <c r="E126" s="26"/>
      <c r="F126" s="90">
        <f aca="true" t="shared" si="25" ref="F126:H127">F127</f>
        <v>106.74</v>
      </c>
      <c r="G126" s="90">
        <f t="shared" si="25"/>
        <v>0</v>
      </c>
      <c r="H126" s="90">
        <f t="shared" si="25"/>
        <v>106.74</v>
      </c>
    </row>
    <row r="127" spans="1:8" ht="12.75">
      <c r="A127" s="56"/>
      <c r="B127" s="36" t="s">
        <v>149</v>
      </c>
      <c r="C127" s="7">
        <v>9900308</v>
      </c>
      <c r="D127" s="35" t="s">
        <v>151</v>
      </c>
      <c r="E127" s="7"/>
      <c r="F127" s="81">
        <f t="shared" si="25"/>
        <v>106.74</v>
      </c>
      <c r="G127" s="81">
        <f t="shared" si="25"/>
        <v>0</v>
      </c>
      <c r="H127" s="81">
        <f t="shared" si="25"/>
        <v>106.74</v>
      </c>
    </row>
    <row r="128" spans="1:8" ht="25.5">
      <c r="A128" s="56"/>
      <c r="B128" s="36" t="s">
        <v>150</v>
      </c>
      <c r="C128" s="7">
        <v>9900308</v>
      </c>
      <c r="D128" s="35" t="s">
        <v>151</v>
      </c>
      <c r="E128" s="7">
        <v>310</v>
      </c>
      <c r="F128" s="81">
        <v>106.74</v>
      </c>
      <c r="G128" s="81"/>
      <c r="H128" s="81">
        <v>106.74</v>
      </c>
    </row>
    <row r="129" spans="1:8" s="16" customFormat="1" ht="12.75">
      <c r="A129" s="66"/>
      <c r="B129" s="95" t="s">
        <v>152</v>
      </c>
      <c r="C129" s="26">
        <v>9901073</v>
      </c>
      <c r="D129" s="89"/>
      <c r="E129" s="26"/>
      <c r="F129" s="90">
        <f aca="true" t="shared" si="26" ref="F129:H130">F130</f>
        <v>50</v>
      </c>
      <c r="G129" s="90">
        <f t="shared" si="26"/>
        <v>0</v>
      </c>
      <c r="H129" s="90">
        <f t="shared" si="26"/>
        <v>50</v>
      </c>
    </row>
    <row r="130" spans="1:8" ht="12.75">
      <c r="A130" s="56"/>
      <c r="B130" s="39" t="s">
        <v>153</v>
      </c>
      <c r="C130" s="7">
        <v>9901073</v>
      </c>
      <c r="D130" s="7">
        <v>1003</v>
      </c>
      <c r="E130" s="7"/>
      <c r="F130" s="81">
        <f t="shared" si="26"/>
        <v>50</v>
      </c>
      <c r="G130" s="81">
        <f t="shared" si="26"/>
        <v>0</v>
      </c>
      <c r="H130" s="81">
        <f t="shared" si="26"/>
        <v>50</v>
      </c>
    </row>
    <row r="131" spans="1:8" ht="26.25" thickBot="1">
      <c r="A131" s="57"/>
      <c r="B131" s="87" t="s">
        <v>150</v>
      </c>
      <c r="C131" s="83">
        <v>9901073</v>
      </c>
      <c r="D131" s="83">
        <v>1003</v>
      </c>
      <c r="E131" s="83">
        <v>310</v>
      </c>
      <c r="F131" s="85">
        <v>50</v>
      </c>
      <c r="G131" s="85"/>
      <c r="H131" s="85">
        <v>50</v>
      </c>
    </row>
  </sheetData>
  <sheetProtection/>
  <mergeCells count="2">
    <mergeCell ref="B9:F9"/>
    <mergeCell ref="B10:F10"/>
  </mergeCells>
  <printOptions/>
  <pageMargins left="0.69" right="0.26" top="0.27" bottom="0.2" header="0.2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2013-11-19T05:58:34Z</cp:lastPrinted>
  <dcterms:created xsi:type="dcterms:W3CDTF">2007-11-12T16:23:20Z</dcterms:created>
  <dcterms:modified xsi:type="dcterms:W3CDTF">2013-12-30T09:17:37Z</dcterms:modified>
  <cp:category/>
  <cp:version/>
  <cp:contentType/>
  <cp:contentStatus/>
</cp:coreProperties>
</file>