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9030" windowHeight="7920" activeTab="1"/>
  </bookViews>
  <sheets>
    <sheet name="2014" sheetId="1" r:id="rId1"/>
    <sheet name="2015-2016" sheetId="2" r:id="rId2"/>
  </sheets>
  <definedNames>
    <definedName name="_xlnm._FilterDatabase" localSheetId="0" hidden="1">'2014'!$A$10:$I$136</definedName>
    <definedName name="_xlnm._FilterDatabase" localSheetId="1" hidden="1">'2015-2016'!$A$10:$I$124</definedName>
    <definedName name="_xlnm.Print_Area" localSheetId="0">'2014'!$A$1:$H$139</definedName>
    <definedName name="_xlnm.Print_Area" localSheetId="1">'2015-2016'!$A$1:$I$127</definedName>
  </definedNames>
  <calcPr fullCalcOnLoad="1"/>
</workbook>
</file>

<file path=xl/sharedStrings.xml><?xml version="1.0" encoding="utf-8"?>
<sst xmlns="http://schemas.openxmlformats.org/spreadsheetml/2006/main" count="1249" uniqueCount="195">
  <si>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</si>
  <si>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</si>
  <si>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</si>
  <si>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</si>
  <si>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</si>
  <si>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</si>
  <si>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</si>
  <si>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</si>
  <si>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</si>
  <si>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</si>
  <si>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</si>
  <si>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</si>
  <si>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</si>
  <si>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</si>
  <si>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</si>
  <si>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</si>
  <si>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</si>
  <si>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</si>
  <si>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</si>
  <si>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</si>
  <si>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</si>
  <si>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</si>
  <si>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</si>
  <si>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</si>
  <si>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</si>
  <si>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</si>
  <si>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</si>
  <si>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</si>
  <si>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</si>
  <si>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0700000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</si>
  <si>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</si>
  <si>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</si>
  <si>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</si>
  <si>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</si>
  <si>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</si>
  <si>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</si>
  <si>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</si>
  <si>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</si>
  <si>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</si>
  <si>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</si>
  <si>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</si>
  <si>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</si>
  <si>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</si>
  <si>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</si>
  <si>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</si>
  <si>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</si>
  <si>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в области национальной экономики</t>
  </si>
  <si>
    <t>Культура, кинематография</t>
  </si>
  <si>
    <t>9200000</t>
  </si>
  <si>
    <t>9200003</t>
  </si>
  <si>
    <t>9901005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</si>
  <si>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</si>
  <si>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9900000</t>
  </si>
  <si>
    <t>Выполнение других обязательств мунципальных образований</t>
  </si>
  <si>
    <t>9100008</t>
  </si>
  <si>
    <t>9100000</t>
  </si>
  <si>
    <t xml:space="preserve">Мероприятия по землеустройству и землепользованию </t>
  </si>
  <si>
    <t>9901035</t>
  </si>
  <si>
    <t>9901036</t>
  </si>
  <si>
    <t>Другие вопросы в области культуры, кинематографии</t>
  </si>
  <si>
    <t>0400000</t>
  </si>
  <si>
    <t>Обеспечение функций органов местного самоуправления</t>
  </si>
  <si>
    <t>9106061</t>
  </si>
  <si>
    <t>9105065</t>
  </si>
  <si>
    <t>9106062</t>
  </si>
  <si>
    <t>9106064</t>
  </si>
  <si>
    <t>0203</t>
  </si>
  <si>
    <t>0200</t>
  </si>
  <si>
    <t>Национальная безопасность</t>
  </si>
  <si>
    <t>Мобилизационная  и вневосковая подготовка</t>
  </si>
  <si>
    <t>Осуществление первичного воинского учета на территориях, где отсутствуют военные комиссариаты (Федеральные средства)</t>
  </si>
  <si>
    <t>0502</t>
  </si>
  <si>
    <t>Коммунальное  хозяйство</t>
  </si>
  <si>
    <t>0409</t>
  </si>
  <si>
    <t>Дорожное хозяйство (дорожные фонды)</t>
  </si>
  <si>
    <t>0800000</t>
  </si>
  <si>
    <t>0810000</t>
  </si>
  <si>
    <t>1000000</t>
  </si>
  <si>
    <t>1010000</t>
  </si>
  <si>
    <t>1011011</t>
  </si>
  <si>
    <t>1020000</t>
  </si>
  <si>
    <t>1021010</t>
  </si>
  <si>
    <t>Мероприятие  по капитальному ремонту муниципального жилищного фонда</t>
  </si>
  <si>
    <t>1100000</t>
  </si>
  <si>
    <t>1100420</t>
  </si>
  <si>
    <t>1400000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</si>
  <si>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</si>
  <si>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9901063</t>
  </si>
  <si>
    <t>0503</t>
  </si>
  <si>
    <t>Благоустройство</t>
  </si>
  <si>
    <t>1200000</t>
  </si>
  <si>
    <t>Образование</t>
  </si>
  <si>
    <t>0700</t>
  </si>
  <si>
    <t>Другие вопросы в области национальной экономики</t>
  </si>
  <si>
    <t>0707</t>
  </si>
  <si>
    <t>Молодежная политика и оздоровление детей</t>
  </si>
  <si>
    <t>0711229</t>
  </si>
  <si>
    <t>0710000</t>
  </si>
  <si>
    <t>0820000</t>
  </si>
  <si>
    <t>Мероприятия в области социальной политики</t>
  </si>
  <si>
    <t>1001</t>
  </si>
  <si>
    <t>Пенсионное обеспечение</t>
  </si>
  <si>
    <t>Доплаты к пенсиям муниципальных служащих</t>
  </si>
  <si>
    <t>0730000</t>
  </si>
  <si>
    <t>0731122</t>
  </si>
  <si>
    <t>0430000</t>
  </si>
  <si>
    <t>0431130</t>
  </si>
  <si>
    <t>9905118</t>
  </si>
  <si>
    <t>0811157</t>
  </si>
  <si>
    <t>0811162</t>
  </si>
  <si>
    <t>0821152</t>
  </si>
  <si>
    <t>9901376</t>
  </si>
  <si>
    <t>1401318</t>
  </si>
  <si>
    <t>1201328</t>
  </si>
  <si>
    <t>9107134</t>
  </si>
  <si>
    <t>1500000</t>
  </si>
  <si>
    <t>1501329</t>
  </si>
  <si>
    <t xml:space="preserve">Мероприятия по устойчивому развитию части территорий в рамках   муниципальной программы "Развитие части территории городского (сельского) поселения Тосненского района Ленинградской области" </t>
  </si>
  <si>
    <t>9106060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</si>
  <si>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</si>
  <si>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0107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</si>
  <si>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</si>
  <si>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</si>
  <si>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9901204</t>
  </si>
  <si>
    <t>1101320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</si>
  <si>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</si>
  <si>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</si>
  <si>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</si>
  <si>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</si>
  <si>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Субсидия на решение вопросов местного значения межмуниципального характера в сфере архивного дела(местный бюджет)</t>
  </si>
  <si>
    <t>1201330</t>
  </si>
  <si>
    <t>1106067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</si>
  <si>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</si>
  <si>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</si>
  <si>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</si>
  <si>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Субсидии</t>
  </si>
  <si>
    <t>520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</si>
  <si>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</si>
  <si>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</si>
  <si>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</si>
  <si>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</si>
  <si>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</si>
  <si>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</si>
  <si>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</si>
  <si>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2014 - 2016 годы"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</si>
  <si>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</si>
  <si>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территорииТрубникоборского сельского поселения Тосненского района Ленинградской области на 2014-2016 годы"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</si>
  <si>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</si>
  <si>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в рамках подпрограммы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</si>
  <si>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Муниципальная программа "Развитие части территории Трубникоборского сельского поселения Тосненского района Ленинградской области  на 2014-2016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</si>
  <si>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2014-2016 годы"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</si>
  <si>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 на 2014-2016 годы"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</si>
  <si>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муниципальной программы "Развите автомобильных дорог Трубникоборского сельского поселения Тосненского района Ленинградской области на 2014-2016 годы" 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</si>
  <si>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 на 2014-2016 годы"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</si>
  <si>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 на 2014-2016 годы"</t>
  </si>
  <si>
    <t>Муниципальная программа "Газификация территории Трубникоборского сельского поселения Тосненского района на 2014-2016 годы"</t>
  </si>
  <si>
    <t>Бюджетные инвестиции</t>
  </si>
  <si>
    <t>410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</si>
  <si>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2014-2016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</si>
  <si>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2014-2016 годы"</t>
  </si>
  <si>
    <t>Мероприятия по организации сбора и вывоза бытовых отходов в рамках муниципальной программы "Благоустройство территории  Трубникоборского сельского поселения Тосненского района Ленинградской области"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</si>
  <si>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в рамках муниципальной программы  "Благоустройство территории  Трубникоборского сельского поселения Тосненского района Ленинградской области на 2014-2016 годы"</t>
    </r>
  </si>
  <si>
    <t>Муниципальная программа "Развитие культуры Трубникоборского сельского поселения Тосненского района Ленинградской области на 2014-2016 годы"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</si>
  <si>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2014-2016 годы" 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</si>
  <si>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 на 2014-2016 годы" </t>
  </si>
  <si>
    <t xml:space="preserve">Организация и проведение мероприятий в сфере культуры в рамках подпрограммы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 на 2014-2016 годы" </t>
  </si>
  <si>
    <t>Публичные нормативные социальные выплаты гражданам</t>
  </si>
  <si>
    <t>310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</si>
  <si>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2014 - 2016 годы"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</si>
  <si>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 на 2014-2016 годы"  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</si>
  <si>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 на 2014 - 2016 годы" 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</si>
  <si>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</si>
  <si>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</si>
  <si>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</si>
  <si>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</si>
  <si>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Муниципальная программа "Развитие части территории Трубникоборского сельского поселения Тосненского района Ленинградской области  на 2014 год"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</si>
  <si>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 на 2014 год"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</si>
  <si>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 на 2014-2016 годы"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</si>
  <si>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 на 2014-2016 годы"</t>
  </si>
  <si>
    <t>2015 год</t>
  </si>
  <si>
    <t>2016 год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</si>
  <si>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 на 2014-2016 годы"</t>
  </si>
  <si>
    <t>Организация отдыха и оздоровления детей и подростков в рамках подпрограммы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 на 2014-2016 годы"</t>
  </si>
  <si>
    <t>Мероприятия в области пожарной безопасности 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</si>
  <si>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Труникоборского сельского поселения Тосненского района Ленинградской области на 2014-2016 годы"</t>
  </si>
  <si>
    <t>Мероприятия по организации сбора и вывоза бытовых отходов в рамках муниципальной программы "Благоустройство территории  Трубникоборского сельского поселения Тосненского района Ленинградской области на 2014-2016 годы"</t>
  </si>
  <si>
    <t>Приложение № 8</t>
  </si>
  <si>
    <t>Приложение № 9</t>
  </si>
  <si>
    <t>Ведомственная структура расходов бюджета Трубникоборского сельского поселения Тосненского района Ленинградской области на 2014 год</t>
  </si>
  <si>
    <t>Ведомственная структура расходов бюджета Трубникоборского сельского поселения Тосненского района Ленинградской области на 2015-2016 годы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</si>
  <si>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</si>
  <si>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</si>
  <si>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</si>
  <si>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</si>
  <si>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>от 25.12.2013 № 128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</si>
</sst>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#,##0.0"/>
  </numFmts>
  <fonts count="62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166" fontId="8" fillId="33" borderId="10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/>
    </xf>
    <xf numFmtId="166" fontId="9" fillId="33" borderId="10" xfId="0" applyNumberFormat="1" applyFont="1" applyFill="1" applyBorder="1" applyAlignment="1">
      <alignment horizontal="right" vertical="center" wrapText="1"/>
    </xf>
    <xf numFmtId="166" fontId="10" fillId="33" borderId="10" xfId="0" applyNumberFormat="1" applyFont="1" applyFill="1" applyBorder="1" applyAlignment="1">
      <alignment horizontal="right" vertical="center" wrapText="1"/>
    </xf>
    <xf numFmtId="0" fontId="5" fillId="36" borderId="12" xfId="0" applyFont="1" applyFill="1" applyBorder="1" applyAlignment="1">
      <alignment horizontal="left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166" fontId="5" fillId="36" borderId="10" xfId="0" applyNumberFormat="1" applyFont="1" applyFill="1" applyBorder="1" applyAlignment="1">
      <alignment horizontal="right" vertical="center" wrapText="1"/>
    </xf>
    <xf numFmtId="0" fontId="9" fillId="36" borderId="12" xfId="0" applyFont="1" applyFill="1" applyBorder="1" applyAlignment="1">
      <alignment horizontal="left" vertical="center" wrapText="1"/>
    </xf>
    <xf numFmtId="166" fontId="9" fillId="36" borderId="10" xfId="0" applyNumberFormat="1" applyFont="1" applyFill="1" applyBorder="1" applyAlignment="1">
      <alignment horizontal="right" vertical="center" wrapText="1"/>
    </xf>
    <xf numFmtId="166" fontId="10" fillId="36" borderId="10" xfId="0" applyNumberFormat="1" applyFont="1" applyFill="1" applyBorder="1" applyAlignment="1">
      <alignment horizontal="right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 applyProtection="1">
      <alignment horizontal="left" vertical="center" wrapText="1"/>
      <protection/>
    </xf>
    <xf numFmtId="49" fontId="5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49" fontId="10" fillId="36" borderId="12" xfId="0" applyNumberFormat="1" applyFont="1" applyFill="1" applyBorder="1" applyAlignment="1">
      <alignment horizontal="left" vertical="center" wrapText="1"/>
    </xf>
    <xf numFmtId="166" fontId="4" fillId="36" borderId="10" xfId="0" applyNumberFormat="1" applyFont="1" applyFill="1" applyBorder="1" applyAlignment="1">
      <alignment horizontal="right" vertical="center" wrapText="1"/>
    </xf>
    <xf numFmtId="0" fontId="9" fillId="36" borderId="10" xfId="0" applyFont="1" applyFill="1" applyBorder="1" applyAlignment="1">
      <alignment horizontal="left" vertical="center" wrapText="1"/>
    </xf>
    <xf numFmtId="49" fontId="10" fillId="36" borderId="10" xfId="0" applyNumberFormat="1" applyFont="1" applyFill="1" applyBorder="1" applyAlignment="1" applyProtection="1">
      <alignment horizontal="center" vertical="center" wrapText="1"/>
      <protection/>
    </xf>
    <xf numFmtId="49" fontId="4" fillId="36" borderId="10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left" vertical="center" wrapText="1"/>
    </xf>
    <xf numFmtId="0" fontId="59" fillId="36" borderId="12" xfId="0" applyFont="1" applyFill="1" applyBorder="1" applyAlignment="1">
      <alignment vertical="top" wrapText="1"/>
    </xf>
    <xf numFmtId="166" fontId="10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166" fontId="10" fillId="33" borderId="0" xfId="0" applyNumberFormat="1" applyFont="1" applyFill="1" applyBorder="1" applyAlignment="1">
      <alignment horizontal="right" vertical="center" wrapText="1"/>
    </xf>
    <xf numFmtId="0" fontId="11" fillId="36" borderId="12" xfId="0" applyFont="1" applyFill="1" applyBorder="1" applyAlignment="1">
      <alignment horizontal="left" vertical="center" wrapText="1"/>
    </xf>
    <xf numFmtId="0" fontId="8" fillId="36" borderId="11" xfId="0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10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 wrapText="1"/>
    </xf>
    <xf numFmtId="0" fontId="12" fillId="36" borderId="12" xfId="0" applyFont="1" applyFill="1" applyBorder="1" applyAlignment="1">
      <alignment horizontal="left" vertical="center" wrapText="1"/>
    </xf>
    <xf numFmtId="0" fontId="4" fillId="36" borderId="12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left" vertical="center" wrapText="1"/>
    </xf>
    <xf numFmtId="49" fontId="60" fillId="36" borderId="10" xfId="0" applyNumberFormat="1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/>
    </xf>
    <xf numFmtId="0" fontId="14" fillId="37" borderId="12" xfId="0" applyFont="1" applyFill="1" applyBorder="1" applyAlignment="1">
      <alignment horizontal="left" vertical="center" wrapText="1"/>
    </xf>
    <xf numFmtId="0" fontId="14" fillId="37" borderId="10" xfId="0" applyFont="1" applyFill="1" applyBorder="1" applyAlignment="1">
      <alignment horizontal="center" vertical="center" wrapText="1"/>
    </xf>
    <xf numFmtId="166" fontId="14" fillId="37" borderId="10" xfId="0" applyNumberFormat="1" applyFont="1" applyFill="1" applyBorder="1" applyAlignment="1">
      <alignment horizontal="right" vertical="center" wrapText="1"/>
    </xf>
    <xf numFmtId="0" fontId="13" fillId="37" borderId="11" xfId="0" applyFont="1" applyFill="1" applyBorder="1" applyAlignment="1">
      <alignment horizontal="center"/>
    </xf>
    <xf numFmtId="0" fontId="13" fillId="37" borderId="12" xfId="0" applyFont="1" applyFill="1" applyBorder="1" applyAlignment="1">
      <alignment horizontal="left" vertical="center" wrapText="1"/>
    </xf>
    <xf numFmtId="49" fontId="13" fillId="37" borderId="10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/>
    </xf>
    <xf numFmtId="49" fontId="14" fillId="37" borderId="10" xfId="0" applyNumberFormat="1" applyFont="1" applyFill="1" applyBorder="1" applyAlignment="1">
      <alignment horizontal="center" vertical="center" wrapText="1"/>
    </xf>
    <xf numFmtId="166" fontId="13" fillId="37" borderId="10" xfId="0" applyNumberFormat="1" applyFont="1" applyFill="1" applyBorder="1" applyAlignment="1">
      <alignment horizontal="right" vertical="center" wrapText="1"/>
    </xf>
    <xf numFmtId="49" fontId="15" fillId="37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left" vertical="center" wrapText="1"/>
    </xf>
    <xf numFmtId="0" fontId="16" fillId="37" borderId="0" xfId="0" applyFont="1" applyFill="1" applyAlignment="1">
      <alignment horizontal="center" vertical="center"/>
    </xf>
    <xf numFmtId="0" fontId="15" fillId="37" borderId="10" xfId="0" applyNumberFormat="1" applyFont="1" applyFill="1" applyBorder="1" applyAlignment="1">
      <alignment horizontal="center" vertical="center" wrapText="1"/>
    </xf>
    <xf numFmtId="49" fontId="14" fillId="36" borderId="12" xfId="0" applyNumberFormat="1" applyFont="1" applyFill="1" applyBorder="1" applyAlignment="1" applyProtection="1">
      <alignment horizontal="left" vertical="center" wrapText="1"/>
      <protection/>
    </xf>
    <xf numFmtId="0" fontId="13" fillId="36" borderId="10" xfId="0" applyFont="1" applyFill="1" applyBorder="1" applyAlignment="1">
      <alignment horizontal="center" vertical="center" wrapText="1"/>
    </xf>
    <xf numFmtId="49" fontId="13" fillId="36" borderId="10" xfId="0" applyNumberFormat="1" applyFont="1" applyFill="1" applyBorder="1" applyAlignment="1">
      <alignment horizontal="center" vertical="center" wrapText="1"/>
    </xf>
    <xf numFmtId="49" fontId="10" fillId="36" borderId="12" xfId="0" applyNumberFormat="1" applyFont="1" applyFill="1" applyBorder="1" applyAlignment="1" applyProtection="1">
      <alignment horizontal="left" vertical="center" wrapText="1"/>
      <protection/>
    </xf>
    <xf numFmtId="49" fontId="9" fillId="36" borderId="10" xfId="0" applyNumberFormat="1" applyFont="1" applyFill="1" applyBorder="1" applyAlignment="1">
      <alignment vertical="center" wrapText="1"/>
    </xf>
    <xf numFmtId="166" fontId="9" fillId="36" borderId="12" xfId="0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/>
    </xf>
    <xf numFmtId="49" fontId="5" fillId="36" borderId="14" xfId="0" applyNumberFormat="1" applyFont="1" applyFill="1" applyBorder="1" applyAlignment="1">
      <alignment horizontal="center" vertical="center" wrapText="1"/>
    </xf>
    <xf numFmtId="166" fontId="5" fillId="36" borderId="12" xfId="0" applyNumberFormat="1" applyFont="1" applyFill="1" applyBorder="1" applyAlignment="1">
      <alignment horizontal="right" vertical="center" wrapText="1"/>
    </xf>
    <xf numFmtId="0" fontId="17" fillId="36" borderId="10" xfId="0" applyFont="1" applyFill="1" applyBorder="1" applyAlignment="1">
      <alignment horizontal="left" vertical="center" wrapText="1"/>
    </xf>
    <xf numFmtId="172" fontId="10" fillId="36" borderId="10" xfId="0" applyNumberFormat="1" applyFont="1" applyFill="1" applyBorder="1" applyAlignment="1" applyProtection="1">
      <alignment horizontal="left" vertical="center" wrapText="1"/>
      <protection/>
    </xf>
    <xf numFmtId="49" fontId="5" fillId="36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73" fontId="10" fillId="36" borderId="10" xfId="0" applyNumberFormat="1" applyFont="1" applyFill="1" applyBorder="1" applyAlignment="1">
      <alignment horizontal="right" vertical="center" wrapText="1"/>
    </xf>
    <xf numFmtId="173" fontId="4" fillId="36" borderId="10" xfId="0" applyNumberFormat="1" applyFont="1" applyFill="1" applyBorder="1" applyAlignment="1">
      <alignment horizontal="right" vertical="center" wrapText="1"/>
    </xf>
    <xf numFmtId="49" fontId="5" fillId="36" borderId="14" xfId="0" applyNumberFormat="1" applyFont="1" applyFill="1" applyBorder="1" applyAlignment="1">
      <alignment vertical="center" wrapText="1"/>
    </xf>
    <xf numFmtId="49" fontId="5" fillId="36" borderId="10" xfId="0" applyNumberFormat="1" applyFont="1" applyFill="1" applyBorder="1" applyAlignment="1">
      <alignment vertical="center" wrapText="1"/>
    </xf>
    <xf numFmtId="4" fontId="5" fillId="36" borderId="10" xfId="0" applyNumberFormat="1" applyFont="1" applyFill="1" applyBorder="1" applyAlignment="1">
      <alignment vertical="center" wrapText="1"/>
    </xf>
    <xf numFmtId="2" fontId="5" fillId="36" borderId="12" xfId="0" applyNumberFormat="1" applyFont="1" applyFill="1" applyBorder="1" applyAlignment="1">
      <alignment vertical="center" wrapText="1"/>
    </xf>
    <xf numFmtId="2" fontId="5" fillId="36" borderId="14" xfId="0" applyNumberFormat="1" applyFont="1" applyFill="1" applyBorder="1" applyAlignment="1">
      <alignment vertical="center" wrapText="1"/>
    </xf>
    <xf numFmtId="2" fontId="5" fillId="36" borderId="10" xfId="0" applyNumberFormat="1" applyFont="1" applyFill="1" applyBorder="1" applyAlignment="1">
      <alignment vertical="center" wrapText="1"/>
    </xf>
    <xf numFmtId="165" fontId="5" fillId="36" borderId="10" xfId="0" applyNumberFormat="1" applyFont="1" applyFill="1" applyBorder="1" applyAlignment="1">
      <alignment vertical="center" wrapText="1"/>
    </xf>
    <xf numFmtId="166" fontId="9" fillId="36" borderId="10" xfId="0" applyNumberFormat="1" applyFont="1" applyFill="1" applyBorder="1" applyAlignment="1">
      <alignment vertical="center" wrapText="1"/>
    </xf>
    <xf numFmtId="166" fontId="9" fillId="36" borderId="10" xfId="0" applyNumberFormat="1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vertical="top" wrapText="1"/>
    </xf>
    <xf numFmtId="166" fontId="5" fillId="36" borderId="10" xfId="0" applyNumberFormat="1" applyFont="1" applyFill="1" applyBorder="1" applyAlignment="1">
      <alignment vertical="center" wrapText="1"/>
    </xf>
    <xf numFmtId="2" fontId="9" fillId="36" borderId="10" xfId="0" applyNumberFormat="1" applyFont="1" applyFill="1" applyBorder="1" applyAlignment="1">
      <alignment vertical="center" wrapText="1"/>
    </xf>
    <xf numFmtId="2" fontId="9" fillId="36" borderId="12" xfId="0" applyNumberFormat="1" applyFont="1" applyFill="1" applyBorder="1" applyAlignment="1">
      <alignment vertical="center" wrapText="1"/>
    </xf>
    <xf numFmtId="165" fontId="5" fillId="36" borderId="12" xfId="0" applyNumberFormat="1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right" vertical="center" wrapText="1"/>
    </xf>
    <xf numFmtId="49" fontId="4" fillId="36" borderId="10" xfId="0" applyNumberFormat="1" applyFont="1" applyFill="1" applyBorder="1" applyAlignment="1">
      <alignment vertical="center" wrapText="1"/>
    </xf>
    <xf numFmtId="165" fontId="10" fillId="36" borderId="10" xfId="0" applyNumberFormat="1" applyFont="1" applyFill="1" applyBorder="1" applyAlignment="1">
      <alignment vertical="center" wrapText="1"/>
    </xf>
    <xf numFmtId="165" fontId="4" fillId="36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13" xfId="0" applyFont="1" applyBorder="1" applyAlignment="1">
      <alignment/>
    </xf>
    <xf numFmtId="0" fontId="8" fillId="33" borderId="12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5" fillId="37" borderId="12" xfId="0" applyNumberFormat="1" applyFont="1" applyFill="1" applyBorder="1" applyAlignment="1">
      <alignment horizontal="center" vertical="center" wrapText="1"/>
    </xf>
    <xf numFmtId="49" fontId="13" fillId="37" borderId="12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14" fillId="37" borderId="12" xfId="0" applyNumberFormat="1" applyFont="1" applyFill="1" applyBorder="1" applyAlignment="1">
      <alignment horizontal="center" vertical="center" wrapText="1"/>
    </xf>
    <xf numFmtId="49" fontId="5" fillId="36" borderId="12" xfId="0" applyNumberFormat="1" applyFont="1" applyFill="1" applyBorder="1" applyAlignment="1">
      <alignment horizontal="center" vertical="center" wrapText="1"/>
    </xf>
    <xf numFmtId="49" fontId="9" fillId="36" borderId="12" xfId="0" applyNumberFormat="1" applyFont="1" applyFill="1" applyBorder="1" applyAlignment="1">
      <alignment horizontal="center" vertical="center" wrapText="1"/>
    </xf>
    <xf numFmtId="49" fontId="10" fillId="36" borderId="12" xfId="0" applyNumberFormat="1" applyFont="1" applyFill="1" applyBorder="1" applyAlignment="1">
      <alignment horizontal="center" vertical="center" wrapText="1"/>
    </xf>
    <xf numFmtId="49" fontId="10" fillId="36" borderId="12" xfId="0" applyNumberFormat="1" applyFont="1" applyFill="1" applyBorder="1" applyAlignment="1" applyProtection="1">
      <alignment horizontal="center" vertical="center" wrapText="1"/>
      <protection/>
    </xf>
    <xf numFmtId="49" fontId="14" fillId="36" borderId="12" xfId="0" applyNumberFormat="1" applyFont="1" applyFill="1" applyBorder="1" applyAlignment="1" applyProtection="1">
      <alignment horizontal="center" vertical="center" wrapText="1"/>
      <protection/>
    </xf>
    <xf numFmtId="49" fontId="4" fillId="36" borderId="12" xfId="0" applyNumberFormat="1" applyFont="1" applyFill="1" applyBorder="1" applyAlignment="1">
      <alignment horizontal="center" vertical="center" wrapText="1"/>
    </xf>
    <xf numFmtId="49" fontId="11" fillId="36" borderId="12" xfId="0" applyNumberFormat="1" applyFont="1" applyFill="1" applyBorder="1" applyAlignment="1">
      <alignment horizontal="center" vertical="center" wrapText="1"/>
    </xf>
    <xf numFmtId="49" fontId="12" fillId="36" borderId="12" xfId="0" applyNumberFormat="1" applyFont="1" applyFill="1" applyBorder="1" applyAlignment="1">
      <alignment horizontal="center" vertical="center" wrapText="1"/>
    </xf>
    <xf numFmtId="49" fontId="17" fillId="36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59" fillId="36" borderId="12" xfId="0" applyNumberFormat="1" applyFont="1" applyFill="1" applyBorder="1" applyAlignment="1">
      <alignment horizontal="center" vertical="center" wrapText="1"/>
    </xf>
    <xf numFmtId="49" fontId="4" fillId="36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2" fontId="0" fillId="0" borderId="0" xfId="0" applyNumberForma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view="pageBreakPreview" zoomScale="106" zoomScaleNormal="90" zoomScaleSheetLayoutView="106" zoomScalePageLayoutView="87" workbookViewId="0" topLeftCell="A1">
      <selection activeCell="A7" sqref="A7:H8"/>
    </sheetView>
  </sheetViews>
  <sheetFormatPr defaultColWidth="9.00390625" defaultRowHeight="12.75"/>
  <cols>
    <col min="1" max="1" width="5.25390625" style="2" customWidth="1"/>
    <col min="2" max="2" width="57.75390625" style="4" customWidth="1"/>
    <col min="3" max="3" width="15.25390625" style="123" customWidth="1"/>
    <col min="4" max="4" width="9.25390625" style="5" customWidth="1"/>
    <col min="5" max="5" width="10.375" style="5" customWidth="1"/>
    <col min="6" max="6" width="11.625" style="5" customWidth="1"/>
    <col min="7" max="7" width="10.25390625" style="5" customWidth="1"/>
    <col min="8" max="8" width="14.75390625" style="3" customWidth="1"/>
    <col min="9" max="10" width="9.125" style="2" customWidth="1"/>
    <col min="11" max="16384" width="9.125" style="2" customWidth="1"/>
  </cols>
  <sheetData>
    <row r="1" spans="2:8" ht="15.75">
      <c r="B1" s="101"/>
      <c r="C1" s="110"/>
      <c r="D1" s="101"/>
      <c r="E1" s="101"/>
      <c r="F1" s="129" t="s">
        <v>186</v>
      </c>
      <c r="G1" s="129"/>
      <c r="H1" s="129"/>
    </row>
    <row r="2" spans="2:8" ht="15.75">
      <c r="B2" s="80"/>
      <c r="C2" s="110"/>
      <c r="D2" s="80"/>
      <c r="E2" s="80"/>
      <c r="F2" s="129" t="s">
        <v>171</v>
      </c>
      <c r="G2" s="129"/>
      <c r="H2" s="129"/>
    </row>
    <row r="3" spans="2:8" ht="15.75">
      <c r="B3" s="80"/>
      <c r="C3" s="110"/>
      <c r="D3" s="80"/>
      <c r="E3" s="80"/>
      <c r="F3" s="129" t="s">
        <v>172</v>
      </c>
      <c r="G3" s="129"/>
      <c r="H3" s="129"/>
    </row>
    <row r="4" spans="2:8" ht="15.75">
      <c r="B4" s="80"/>
      <c r="C4" s="110"/>
      <c r="D4" s="80"/>
      <c r="E4" s="80"/>
      <c r="F4" s="129" t="s">
        <v>173</v>
      </c>
      <c r="G4" s="129"/>
      <c r="H4" s="129"/>
    </row>
    <row r="5" spans="2:8" ht="15.75">
      <c r="B5" s="80"/>
      <c r="C5" s="110"/>
      <c r="D5" s="80"/>
      <c r="E5" s="80"/>
      <c r="F5" s="129" t="s">
        <v>174</v>
      </c>
      <c r="G5" s="129"/>
      <c r="H5" s="129"/>
    </row>
    <row r="6" spans="2:8" ht="15.75">
      <c r="B6" s="80"/>
      <c r="C6" s="110"/>
      <c r="D6" s="80"/>
      <c r="E6" s="80"/>
      <c r="F6" s="129" t="s">
        <v>194</v>
      </c>
      <c r="G6" s="129"/>
      <c r="H6" s="129"/>
    </row>
    <row r="7" spans="1:8" ht="12.75">
      <c r="A7" s="127" t="s">
        <v>188</v>
      </c>
      <c r="B7" s="128"/>
      <c r="C7" s="128"/>
      <c r="D7" s="128"/>
      <c r="E7" s="128"/>
      <c r="F7" s="128"/>
      <c r="G7" s="128"/>
      <c r="H7" s="128"/>
    </row>
    <row r="8" spans="1:8" ht="46.5" customHeight="1">
      <c r="A8" s="128"/>
      <c r="B8" s="128"/>
      <c r="C8" s="128"/>
      <c r="D8" s="128"/>
      <c r="E8" s="128"/>
      <c r="F8" s="128"/>
      <c r="G8" s="128"/>
      <c r="H8" s="128"/>
    </row>
    <row r="9" spans="1:8" ht="15.75">
      <c r="A9" s="8"/>
      <c r="B9" s="6"/>
      <c r="C9" s="111"/>
      <c r="D9" s="7"/>
      <c r="E9" s="7"/>
      <c r="F9" s="7"/>
      <c r="G9" s="7"/>
      <c r="H9" s="9" t="s">
        <v>1</v>
      </c>
    </row>
    <row r="10" spans="1:8" ht="38.25">
      <c r="A10" s="16" t="s">
        <v>44</v>
      </c>
      <c r="B10" s="17" t="s">
        <v>32</v>
      </c>
      <c r="C10" s="109" t="s">
        <v>190</v>
      </c>
      <c r="D10" s="18" t="s">
        <v>35</v>
      </c>
      <c r="E10" s="18" t="s">
        <v>31</v>
      </c>
      <c r="F10" s="18" t="s">
        <v>36</v>
      </c>
      <c r="G10" s="18" t="s">
        <v>37</v>
      </c>
      <c r="H10" s="19" t="s">
        <v>2</v>
      </c>
    </row>
    <row r="11" spans="1:8" s="1" customFormat="1" ht="15.75">
      <c r="A11" s="10"/>
      <c r="B11" s="11" t="s">
        <v>3</v>
      </c>
      <c r="C11" s="112"/>
      <c r="D11" s="12" t="s">
        <v>4</v>
      </c>
      <c r="E11" s="12" t="s">
        <v>4</v>
      </c>
      <c r="F11" s="12" t="s">
        <v>4</v>
      </c>
      <c r="G11" s="12" t="s">
        <v>4</v>
      </c>
      <c r="H11" s="13">
        <f>H13+H48+H53+H67+H80+H113+H119+H125+H134</f>
        <v>23019.076100000002</v>
      </c>
    </row>
    <row r="12" spans="1:8" s="1" customFormat="1" ht="47.25">
      <c r="A12" s="124">
        <v>1</v>
      </c>
      <c r="B12" s="103" t="s">
        <v>191</v>
      </c>
      <c r="C12" s="104" t="s">
        <v>192</v>
      </c>
      <c r="D12" s="12"/>
      <c r="E12" s="12"/>
      <c r="F12" s="12"/>
      <c r="G12" s="12"/>
      <c r="H12" s="13">
        <f>H11</f>
        <v>23019.076100000002</v>
      </c>
    </row>
    <row r="13" spans="1:8" s="1" customFormat="1" ht="14.25">
      <c r="A13" s="54"/>
      <c r="B13" s="55" t="s">
        <v>5</v>
      </c>
      <c r="C13" s="113" t="s">
        <v>192</v>
      </c>
      <c r="D13" s="56" t="s">
        <v>6</v>
      </c>
      <c r="E13" s="56"/>
      <c r="F13" s="56"/>
      <c r="G13" s="56"/>
      <c r="H13" s="57">
        <f>H14+H31+H35+H39+H43</f>
        <v>9108.8881</v>
      </c>
    </row>
    <row r="14" spans="1:8" ht="38.25">
      <c r="A14" s="14"/>
      <c r="B14" s="22" t="s">
        <v>8</v>
      </c>
      <c r="C14" s="114" t="s">
        <v>192</v>
      </c>
      <c r="D14" s="24" t="s">
        <v>6</v>
      </c>
      <c r="E14" s="24" t="s">
        <v>9</v>
      </c>
      <c r="F14" s="24" t="s">
        <v>4</v>
      </c>
      <c r="G14" s="24" t="s">
        <v>4</v>
      </c>
      <c r="H14" s="25">
        <f>H15</f>
        <v>8314.453</v>
      </c>
    </row>
    <row r="15" spans="1:8" ht="42.75" customHeight="1">
      <c r="A15" s="14"/>
      <c r="B15" s="22" t="s">
        <v>7</v>
      </c>
      <c r="C15" s="114" t="s">
        <v>192</v>
      </c>
      <c r="D15" s="24" t="s">
        <v>6</v>
      </c>
      <c r="E15" s="24" t="s">
        <v>9</v>
      </c>
      <c r="F15" s="24">
        <v>9100000</v>
      </c>
      <c r="G15" s="24" t="s">
        <v>4</v>
      </c>
      <c r="H15" s="25">
        <f>H16+H19+H21+H23+H25+H27+H29</f>
        <v>8314.453</v>
      </c>
    </row>
    <row r="16" spans="1:8" ht="21" customHeight="1">
      <c r="A16" s="14"/>
      <c r="B16" s="26" t="s">
        <v>61</v>
      </c>
      <c r="C16" s="115" t="s">
        <v>192</v>
      </c>
      <c r="D16" s="23" t="s">
        <v>6</v>
      </c>
      <c r="E16" s="23" t="s">
        <v>9</v>
      </c>
      <c r="F16" s="23">
        <v>9100004</v>
      </c>
      <c r="G16" s="23" t="s">
        <v>4</v>
      </c>
      <c r="H16" s="27">
        <f>H17+H18</f>
        <v>7093.75</v>
      </c>
    </row>
    <row r="17" spans="1:8" ht="27.75" customHeight="1">
      <c r="A17" s="14"/>
      <c r="B17" s="26" t="s">
        <v>132</v>
      </c>
      <c r="C17" s="115" t="s">
        <v>192</v>
      </c>
      <c r="D17" s="23" t="s">
        <v>6</v>
      </c>
      <c r="E17" s="23" t="s">
        <v>9</v>
      </c>
      <c r="F17" s="23">
        <v>9100004</v>
      </c>
      <c r="G17" s="23">
        <v>120</v>
      </c>
      <c r="H17" s="27">
        <f>3528.15+1065.6</f>
        <v>4593.75</v>
      </c>
    </row>
    <row r="18" spans="1:8" ht="31.5" customHeight="1">
      <c r="A18" s="14"/>
      <c r="B18" s="26" t="s">
        <v>133</v>
      </c>
      <c r="C18" s="115" t="s">
        <v>192</v>
      </c>
      <c r="D18" s="23" t="s">
        <v>6</v>
      </c>
      <c r="E18" s="23" t="s">
        <v>9</v>
      </c>
      <c r="F18" s="23">
        <v>9100004</v>
      </c>
      <c r="G18" s="23">
        <v>240</v>
      </c>
      <c r="H18" s="27">
        <v>2500</v>
      </c>
    </row>
    <row r="19" spans="1:8" ht="38.25">
      <c r="A19" s="14"/>
      <c r="B19" s="26" t="s">
        <v>51</v>
      </c>
      <c r="C19" s="115" t="s">
        <v>192</v>
      </c>
      <c r="D19" s="23" t="s">
        <v>6</v>
      </c>
      <c r="E19" s="23" t="s">
        <v>9</v>
      </c>
      <c r="F19" s="29" t="s">
        <v>54</v>
      </c>
      <c r="G19" s="29"/>
      <c r="H19" s="28">
        <f>H20</f>
        <v>917.98</v>
      </c>
    </row>
    <row r="20" spans="1:8" ht="25.5">
      <c r="A20" s="14"/>
      <c r="B20" s="26" t="s">
        <v>132</v>
      </c>
      <c r="C20" s="115" t="s">
        <v>192</v>
      </c>
      <c r="D20" s="23" t="s">
        <v>6</v>
      </c>
      <c r="E20" s="23" t="s">
        <v>9</v>
      </c>
      <c r="F20" s="29" t="s">
        <v>54</v>
      </c>
      <c r="G20" s="29" t="s">
        <v>134</v>
      </c>
      <c r="H20" s="28">
        <f>705.05+212.93</f>
        <v>917.98</v>
      </c>
    </row>
    <row r="21" spans="1:8" ht="46.5" customHeight="1">
      <c r="A21" s="14"/>
      <c r="B21" s="39" t="s">
        <v>129</v>
      </c>
      <c r="C21" s="116" t="s">
        <v>192</v>
      </c>
      <c r="D21" s="23" t="s">
        <v>6</v>
      </c>
      <c r="E21" s="23" t="s">
        <v>9</v>
      </c>
      <c r="F21" s="29" t="s">
        <v>63</v>
      </c>
      <c r="G21" s="29"/>
      <c r="H21" s="27">
        <f>H22</f>
        <v>20.5</v>
      </c>
    </row>
    <row r="22" spans="1:8" ht="18" customHeight="1">
      <c r="A22" s="14"/>
      <c r="B22" s="39" t="s">
        <v>135</v>
      </c>
      <c r="C22" s="116" t="s">
        <v>192</v>
      </c>
      <c r="D22" s="23" t="s">
        <v>6</v>
      </c>
      <c r="E22" s="23" t="s">
        <v>9</v>
      </c>
      <c r="F22" s="29" t="s">
        <v>63</v>
      </c>
      <c r="G22" s="29" t="s">
        <v>136</v>
      </c>
      <c r="H22" s="27">
        <v>20.5</v>
      </c>
    </row>
    <row r="23" spans="1:8" ht="45.75" customHeight="1">
      <c r="A23" s="14"/>
      <c r="B23" s="30" t="s">
        <v>128</v>
      </c>
      <c r="C23" s="36" t="s">
        <v>192</v>
      </c>
      <c r="D23" s="29" t="s">
        <v>6</v>
      </c>
      <c r="E23" s="29" t="s">
        <v>9</v>
      </c>
      <c r="F23" s="29" t="s">
        <v>118</v>
      </c>
      <c r="G23" s="29"/>
      <c r="H23" s="27">
        <f>H24</f>
        <v>174</v>
      </c>
    </row>
    <row r="24" spans="1:8" ht="18" customHeight="1">
      <c r="A24" s="14"/>
      <c r="B24" s="71" t="s">
        <v>137</v>
      </c>
      <c r="C24" s="117" t="s">
        <v>192</v>
      </c>
      <c r="D24" s="29" t="s">
        <v>6</v>
      </c>
      <c r="E24" s="29" t="s">
        <v>9</v>
      </c>
      <c r="F24" s="29" t="s">
        <v>118</v>
      </c>
      <c r="G24" s="29" t="s">
        <v>138</v>
      </c>
      <c r="H24" s="27">
        <v>174</v>
      </c>
    </row>
    <row r="25" spans="1:8" ht="46.5" customHeight="1">
      <c r="A25" s="14"/>
      <c r="B25" s="39" t="s">
        <v>127</v>
      </c>
      <c r="C25" s="116" t="s">
        <v>192</v>
      </c>
      <c r="D25" s="29" t="s">
        <v>6</v>
      </c>
      <c r="E25" s="29" t="s">
        <v>9</v>
      </c>
      <c r="F25" s="29" t="s">
        <v>62</v>
      </c>
      <c r="G25" s="29"/>
      <c r="H25" s="28">
        <f>H26</f>
        <v>21.223</v>
      </c>
    </row>
    <row r="26" spans="1:8" ht="21.75" customHeight="1">
      <c r="A26" s="14"/>
      <c r="B26" s="71" t="s">
        <v>137</v>
      </c>
      <c r="C26" s="117" t="s">
        <v>192</v>
      </c>
      <c r="D26" s="29" t="s">
        <v>6</v>
      </c>
      <c r="E26" s="29" t="s">
        <v>9</v>
      </c>
      <c r="F26" s="29" t="s">
        <v>62</v>
      </c>
      <c r="G26" s="29" t="s">
        <v>138</v>
      </c>
      <c r="H26" s="28">
        <v>21.223</v>
      </c>
    </row>
    <row r="27" spans="1:8" ht="67.5" customHeight="1">
      <c r="A27" s="14"/>
      <c r="B27" s="78" t="s">
        <v>126</v>
      </c>
      <c r="C27" s="36" t="s">
        <v>192</v>
      </c>
      <c r="D27" s="29" t="s">
        <v>6</v>
      </c>
      <c r="E27" s="29" t="s">
        <v>9</v>
      </c>
      <c r="F27" s="29" t="s">
        <v>64</v>
      </c>
      <c r="G27" s="29"/>
      <c r="H27" s="28">
        <f>H28</f>
        <v>86</v>
      </c>
    </row>
    <row r="28" spans="1:8" ht="25.5" customHeight="1">
      <c r="A28" s="14"/>
      <c r="B28" s="71" t="s">
        <v>137</v>
      </c>
      <c r="C28" s="117" t="s">
        <v>192</v>
      </c>
      <c r="D28" s="29" t="s">
        <v>6</v>
      </c>
      <c r="E28" s="29" t="s">
        <v>9</v>
      </c>
      <c r="F28" s="29" t="s">
        <v>64</v>
      </c>
      <c r="G28" s="29" t="s">
        <v>138</v>
      </c>
      <c r="H28" s="28">
        <v>86</v>
      </c>
    </row>
    <row r="29" spans="1:8" ht="51">
      <c r="A29" s="14"/>
      <c r="B29" s="33" t="s">
        <v>119</v>
      </c>
      <c r="C29" s="116" t="s">
        <v>192</v>
      </c>
      <c r="D29" s="23" t="s">
        <v>6</v>
      </c>
      <c r="E29" s="23" t="s">
        <v>9</v>
      </c>
      <c r="F29" s="29" t="s">
        <v>114</v>
      </c>
      <c r="G29" s="29"/>
      <c r="H29" s="28">
        <f>H30</f>
        <v>1</v>
      </c>
    </row>
    <row r="30" spans="1:8" ht="25.5">
      <c r="A30" s="14"/>
      <c r="B30" s="26" t="s">
        <v>133</v>
      </c>
      <c r="C30" s="115" t="s">
        <v>192</v>
      </c>
      <c r="D30" s="23" t="s">
        <v>6</v>
      </c>
      <c r="E30" s="23" t="s">
        <v>9</v>
      </c>
      <c r="F30" s="29" t="s">
        <v>114</v>
      </c>
      <c r="G30" s="29" t="s">
        <v>139</v>
      </c>
      <c r="H30" s="28">
        <v>1</v>
      </c>
    </row>
    <row r="31" spans="1:8" ht="42" customHeight="1">
      <c r="A31" s="14"/>
      <c r="B31" s="22" t="s">
        <v>25</v>
      </c>
      <c r="C31" s="114" t="s">
        <v>192</v>
      </c>
      <c r="D31" s="24" t="s">
        <v>6</v>
      </c>
      <c r="E31" s="31" t="s">
        <v>26</v>
      </c>
      <c r="F31" s="24" t="s">
        <v>4</v>
      </c>
      <c r="G31" s="24" t="s">
        <v>4</v>
      </c>
      <c r="H31" s="25">
        <f>H32</f>
        <v>134.876</v>
      </c>
    </row>
    <row r="32" spans="1:8" ht="38.25">
      <c r="A32" s="14"/>
      <c r="B32" s="22" t="s">
        <v>7</v>
      </c>
      <c r="C32" s="114" t="s">
        <v>192</v>
      </c>
      <c r="D32" s="24" t="s">
        <v>6</v>
      </c>
      <c r="E32" s="24" t="s">
        <v>26</v>
      </c>
      <c r="F32" s="31" t="s">
        <v>55</v>
      </c>
      <c r="G32" s="32"/>
      <c r="H32" s="25">
        <f>H33</f>
        <v>134.876</v>
      </c>
    </row>
    <row r="33" spans="1:8" ht="45.75" customHeight="1">
      <c r="A33" s="14"/>
      <c r="B33" s="30" t="s">
        <v>125</v>
      </c>
      <c r="C33" s="36" t="s">
        <v>192</v>
      </c>
      <c r="D33" s="23" t="s">
        <v>6</v>
      </c>
      <c r="E33" s="23" t="s">
        <v>26</v>
      </c>
      <c r="F33" s="29" t="s">
        <v>65</v>
      </c>
      <c r="G33" s="29"/>
      <c r="H33" s="28">
        <f>H34</f>
        <v>134.876</v>
      </c>
    </row>
    <row r="34" spans="1:8" ht="27" customHeight="1">
      <c r="A34" s="14"/>
      <c r="B34" s="71" t="s">
        <v>137</v>
      </c>
      <c r="C34" s="117" t="s">
        <v>192</v>
      </c>
      <c r="D34" s="23" t="s">
        <v>6</v>
      </c>
      <c r="E34" s="23" t="s">
        <v>26</v>
      </c>
      <c r="F34" s="29" t="s">
        <v>65</v>
      </c>
      <c r="G34" s="29" t="s">
        <v>138</v>
      </c>
      <c r="H34" s="28">
        <v>134.876</v>
      </c>
    </row>
    <row r="35" spans="1:8" ht="15.75">
      <c r="A35" s="14"/>
      <c r="B35" s="68" t="s">
        <v>121</v>
      </c>
      <c r="C35" s="118" t="s">
        <v>192</v>
      </c>
      <c r="D35" s="69" t="s">
        <v>6</v>
      </c>
      <c r="E35" s="70" t="s">
        <v>120</v>
      </c>
      <c r="F35" s="29"/>
      <c r="G35" s="29"/>
      <c r="H35" s="82">
        <f>H36</f>
        <v>265.5591</v>
      </c>
    </row>
    <row r="36" spans="1:8" ht="40.5" customHeight="1">
      <c r="A36" s="14"/>
      <c r="B36" s="50" t="s">
        <v>140</v>
      </c>
      <c r="C36" s="119" t="s">
        <v>192</v>
      </c>
      <c r="D36" s="24" t="s">
        <v>6</v>
      </c>
      <c r="E36" s="31" t="s">
        <v>120</v>
      </c>
      <c r="F36" s="31" t="s">
        <v>52</v>
      </c>
      <c r="G36" s="29"/>
      <c r="H36" s="82">
        <f>H37</f>
        <v>265.5591</v>
      </c>
    </row>
    <row r="37" spans="1:8" ht="26.25" customHeight="1">
      <c r="A37" s="14"/>
      <c r="B37" s="71" t="s">
        <v>122</v>
      </c>
      <c r="C37" s="117" t="s">
        <v>192</v>
      </c>
      <c r="D37" s="23" t="s">
        <v>6</v>
      </c>
      <c r="E37" s="29" t="s">
        <v>120</v>
      </c>
      <c r="F37" s="29" t="s">
        <v>123</v>
      </c>
      <c r="G37" s="29"/>
      <c r="H37" s="81">
        <f>H38</f>
        <v>265.5591</v>
      </c>
    </row>
    <row r="38" spans="1:8" ht="26.25" customHeight="1">
      <c r="A38" s="14"/>
      <c r="B38" s="26" t="s">
        <v>133</v>
      </c>
      <c r="C38" s="115" t="s">
        <v>192</v>
      </c>
      <c r="D38" s="23" t="s">
        <v>6</v>
      </c>
      <c r="E38" s="29" t="s">
        <v>120</v>
      </c>
      <c r="F38" s="29" t="s">
        <v>123</v>
      </c>
      <c r="G38" s="29" t="s">
        <v>139</v>
      </c>
      <c r="H38" s="81">
        <v>265.5591</v>
      </c>
    </row>
    <row r="39" spans="1:8" ht="15.75">
      <c r="A39" s="14"/>
      <c r="B39" s="22" t="s">
        <v>28</v>
      </c>
      <c r="C39" s="114" t="s">
        <v>192</v>
      </c>
      <c r="D39" s="24" t="s">
        <v>6</v>
      </c>
      <c r="E39" s="31" t="s">
        <v>27</v>
      </c>
      <c r="F39" s="24" t="s">
        <v>4</v>
      </c>
      <c r="G39" s="24" t="s">
        <v>4</v>
      </c>
      <c r="H39" s="25">
        <f>H40</f>
        <v>200</v>
      </c>
    </row>
    <row r="40" spans="1:8" s="1" customFormat="1" ht="39.75" customHeight="1">
      <c r="A40" s="14"/>
      <c r="B40" s="50" t="s">
        <v>140</v>
      </c>
      <c r="C40" s="119" t="s">
        <v>192</v>
      </c>
      <c r="D40" s="24" t="s">
        <v>6</v>
      </c>
      <c r="E40" s="31" t="s">
        <v>27</v>
      </c>
      <c r="F40" s="24">
        <v>9900000</v>
      </c>
      <c r="G40" s="24"/>
      <c r="H40" s="25">
        <f>H41</f>
        <v>200</v>
      </c>
    </row>
    <row r="41" spans="1:8" ht="38.25">
      <c r="A41" s="14"/>
      <c r="B41" s="26" t="s">
        <v>30</v>
      </c>
      <c r="C41" s="115" t="s">
        <v>192</v>
      </c>
      <c r="D41" s="23" t="s">
        <v>6</v>
      </c>
      <c r="E41" s="29" t="s">
        <v>27</v>
      </c>
      <c r="F41" s="29" t="s">
        <v>50</v>
      </c>
      <c r="G41" s="23" t="s">
        <v>4</v>
      </c>
      <c r="H41" s="27">
        <f>H42</f>
        <v>200</v>
      </c>
    </row>
    <row r="42" spans="1:8" ht="15.75">
      <c r="A42" s="14"/>
      <c r="B42" s="26" t="s">
        <v>141</v>
      </c>
      <c r="C42" s="115" t="s">
        <v>192</v>
      </c>
      <c r="D42" s="23" t="s">
        <v>6</v>
      </c>
      <c r="E42" s="29" t="s">
        <v>27</v>
      </c>
      <c r="F42" s="29" t="s">
        <v>50</v>
      </c>
      <c r="G42" s="23">
        <v>870</v>
      </c>
      <c r="H42" s="27">
        <v>200</v>
      </c>
    </row>
    <row r="43" spans="1:8" ht="19.5" customHeight="1">
      <c r="A43" s="14"/>
      <c r="B43" s="22" t="s">
        <v>10</v>
      </c>
      <c r="C43" s="114" t="s">
        <v>192</v>
      </c>
      <c r="D43" s="24" t="s">
        <v>6</v>
      </c>
      <c r="E43" s="31" t="s">
        <v>40</v>
      </c>
      <c r="F43" s="31"/>
      <c r="G43" s="24"/>
      <c r="H43" s="34">
        <f>H44</f>
        <v>194</v>
      </c>
    </row>
    <row r="44" spans="1:8" ht="28.5" customHeight="1">
      <c r="A44" s="14"/>
      <c r="B44" s="22" t="s">
        <v>38</v>
      </c>
      <c r="C44" s="114" t="s">
        <v>192</v>
      </c>
      <c r="D44" s="31" t="s">
        <v>6</v>
      </c>
      <c r="E44" s="31" t="s">
        <v>40</v>
      </c>
      <c r="F44" s="31" t="s">
        <v>48</v>
      </c>
      <c r="G44" s="31"/>
      <c r="H44" s="25">
        <f>H45</f>
        <v>194</v>
      </c>
    </row>
    <row r="45" spans="1:8" ht="23.25" customHeight="1">
      <c r="A45" s="14"/>
      <c r="B45" s="35" t="s">
        <v>53</v>
      </c>
      <c r="C45" s="29" t="s">
        <v>192</v>
      </c>
      <c r="D45" s="29" t="s">
        <v>6</v>
      </c>
      <c r="E45" s="29" t="s">
        <v>40</v>
      </c>
      <c r="F45" s="29" t="s">
        <v>49</v>
      </c>
      <c r="G45" s="29"/>
      <c r="H45" s="27">
        <f>H46+H47</f>
        <v>194</v>
      </c>
    </row>
    <row r="46" spans="1:8" ht="30.75" customHeight="1">
      <c r="A46" s="14"/>
      <c r="B46" s="26" t="s">
        <v>133</v>
      </c>
      <c r="C46" s="115" t="s">
        <v>192</v>
      </c>
      <c r="D46" s="29" t="s">
        <v>6</v>
      </c>
      <c r="E46" s="29" t="s">
        <v>40</v>
      </c>
      <c r="F46" s="29" t="s">
        <v>49</v>
      </c>
      <c r="G46" s="29" t="s">
        <v>139</v>
      </c>
      <c r="H46" s="27">
        <v>190</v>
      </c>
    </row>
    <row r="47" spans="1:8" ht="23.25" customHeight="1">
      <c r="A47" s="14"/>
      <c r="B47" s="26" t="s">
        <v>142</v>
      </c>
      <c r="C47" s="115" t="s">
        <v>192</v>
      </c>
      <c r="D47" s="29" t="s">
        <v>6</v>
      </c>
      <c r="E47" s="29" t="s">
        <v>40</v>
      </c>
      <c r="F47" s="29" t="s">
        <v>49</v>
      </c>
      <c r="G47" s="29" t="s">
        <v>143</v>
      </c>
      <c r="H47" s="27">
        <v>4</v>
      </c>
    </row>
    <row r="48" spans="1:8" ht="14.25">
      <c r="A48" s="58"/>
      <c r="B48" s="59" t="s">
        <v>68</v>
      </c>
      <c r="C48" s="108" t="s">
        <v>192</v>
      </c>
      <c r="D48" s="60" t="s">
        <v>67</v>
      </c>
      <c r="E48" s="60"/>
      <c r="F48" s="60"/>
      <c r="G48" s="60"/>
      <c r="H48" s="63">
        <f>H49</f>
        <v>98.798</v>
      </c>
    </row>
    <row r="49" spans="1:8" ht="15.75">
      <c r="A49" s="14"/>
      <c r="B49" s="22" t="s">
        <v>69</v>
      </c>
      <c r="C49" s="114" t="s">
        <v>192</v>
      </c>
      <c r="D49" s="31" t="s">
        <v>67</v>
      </c>
      <c r="E49" s="31" t="s">
        <v>66</v>
      </c>
      <c r="F49" s="31"/>
      <c r="G49" s="31"/>
      <c r="H49" s="25">
        <f>H50</f>
        <v>98.798</v>
      </c>
    </row>
    <row r="50" spans="1:8" ht="38.25">
      <c r="A50" s="14"/>
      <c r="B50" s="50" t="s">
        <v>140</v>
      </c>
      <c r="C50" s="119" t="s">
        <v>192</v>
      </c>
      <c r="D50" s="37" t="s">
        <v>67</v>
      </c>
      <c r="E50" s="37" t="s">
        <v>66</v>
      </c>
      <c r="F50" s="37" t="s">
        <v>52</v>
      </c>
      <c r="G50" s="31"/>
      <c r="H50" s="25">
        <f>H51</f>
        <v>98.798</v>
      </c>
    </row>
    <row r="51" spans="1:8" ht="47.25" customHeight="1">
      <c r="A51" s="14"/>
      <c r="B51" s="30" t="s">
        <v>70</v>
      </c>
      <c r="C51" s="36" t="s">
        <v>192</v>
      </c>
      <c r="D51" s="29" t="s">
        <v>67</v>
      </c>
      <c r="E51" s="29" t="s">
        <v>66</v>
      </c>
      <c r="F51" s="36" t="s">
        <v>107</v>
      </c>
      <c r="G51" s="29"/>
      <c r="H51" s="27">
        <f>H52</f>
        <v>98.798</v>
      </c>
    </row>
    <row r="52" spans="1:8" ht="27.75" customHeight="1">
      <c r="A52" s="14"/>
      <c r="B52" s="26" t="s">
        <v>132</v>
      </c>
      <c r="C52" s="115" t="s">
        <v>192</v>
      </c>
      <c r="D52" s="29" t="s">
        <v>67</v>
      </c>
      <c r="E52" s="29" t="s">
        <v>66</v>
      </c>
      <c r="F52" s="36" t="s">
        <v>107</v>
      </c>
      <c r="G52" s="29" t="s">
        <v>134</v>
      </c>
      <c r="H52" s="27">
        <v>98.798</v>
      </c>
    </row>
    <row r="53" spans="1:8" ht="32.25" customHeight="1">
      <c r="A53" s="61"/>
      <c r="B53" s="55" t="s">
        <v>11</v>
      </c>
      <c r="C53" s="113" t="s">
        <v>192</v>
      </c>
      <c r="D53" s="62" t="s">
        <v>12</v>
      </c>
      <c r="E53" s="62"/>
      <c r="F53" s="62"/>
      <c r="G53" s="62"/>
      <c r="H53" s="63">
        <f>H54</f>
        <v>380</v>
      </c>
    </row>
    <row r="54" spans="1:8" ht="25.5">
      <c r="A54" s="14"/>
      <c r="B54" s="22" t="s">
        <v>45</v>
      </c>
      <c r="C54" s="114" t="s">
        <v>192</v>
      </c>
      <c r="D54" s="31" t="s">
        <v>12</v>
      </c>
      <c r="E54" s="31" t="s">
        <v>13</v>
      </c>
      <c r="F54" s="29"/>
      <c r="G54" s="29"/>
      <c r="H54" s="25">
        <f>H55+H64</f>
        <v>380</v>
      </c>
    </row>
    <row r="55" spans="1:8" ht="48.75" customHeight="1">
      <c r="A55" s="14"/>
      <c r="B55" s="50" t="s">
        <v>144</v>
      </c>
      <c r="C55" s="119" t="s">
        <v>192</v>
      </c>
      <c r="D55" s="31" t="s">
        <v>12</v>
      </c>
      <c r="E55" s="31" t="s">
        <v>13</v>
      </c>
      <c r="F55" s="31" t="s">
        <v>75</v>
      </c>
      <c r="G55" s="83"/>
      <c r="H55" s="85">
        <f>H56+H61</f>
        <v>330</v>
      </c>
    </row>
    <row r="56" spans="1:8" ht="89.25">
      <c r="A56" s="14"/>
      <c r="B56" s="44" t="s">
        <v>145</v>
      </c>
      <c r="C56" s="120" t="s">
        <v>192</v>
      </c>
      <c r="D56" s="29" t="s">
        <v>12</v>
      </c>
      <c r="E56" s="29" t="s">
        <v>13</v>
      </c>
      <c r="F56" s="29" t="s">
        <v>76</v>
      </c>
      <c r="G56" s="23"/>
      <c r="H56" s="27">
        <f>H57+H59</f>
        <v>250</v>
      </c>
    </row>
    <row r="57" spans="1:8" ht="114.75">
      <c r="A57" s="14"/>
      <c r="B57" s="26" t="s">
        <v>146</v>
      </c>
      <c r="C57" s="115" t="s">
        <v>192</v>
      </c>
      <c r="D57" s="29" t="s">
        <v>12</v>
      </c>
      <c r="E57" s="29" t="s">
        <v>13</v>
      </c>
      <c r="F57" s="29" t="s">
        <v>108</v>
      </c>
      <c r="G57" s="23"/>
      <c r="H57" s="27">
        <f>H58</f>
        <v>150</v>
      </c>
    </row>
    <row r="58" spans="1:8" ht="25.5">
      <c r="A58" s="14"/>
      <c r="B58" s="26" t="s">
        <v>133</v>
      </c>
      <c r="C58" s="115" t="s">
        <v>192</v>
      </c>
      <c r="D58" s="29" t="s">
        <v>12</v>
      </c>
      <c r="E58" s="29" t="s">
        <v>13</v>
      </c>
      <c r="F58" s="29" t="s">
        <v>108</v>
      </c>
      <c r="G58" s="23">
        <v>240</v>
      </c>
      <c r="H58" s="27">
        <v>150</v>
      </c>
    </row>
    <row r="59" spans="1:8" ht="102">
      <c r="A59" s="14"/>
      <c r="B59" s="26" t="s">
        <v>183</v>
      </c>
      <c r="C59" s="115" t="s">
        <v>192</v>
      </c>
      <c r="D59" s="29" t="s">
        <v>12</v>
      </c>
      <c r="E59" s="29" t="s">
        <v>13</v>
      </c>
      <c r="F59" s="29" t="s">
        <v>109</v>
      </c>
      <c r="G59" s="23"/>
      <c r="H59" s="27">
        <f>H60</f>
        <v>100</v>
      </c>
    </row>
    <row r="60" spans="1:8" ht="25.5">
      <c r="A60" s="14"/>
      <c r="B60" s="26" t="s">
        <v>133</v>
      </c>
      <c r="C60" s="115" t="s">
        <v>192</v>
      </c>
      <c r="D60" s="29" t="s">
        <v>12</v>
      </c>
      <c r="E60" s="29" t="s">
        <v>13</v>
      </c>
      <c r="F60" s="29" t="s">
        <v>109</v>
      </c>
      <c r="G60" s="23">
        <v>240</v>
      </c>
      <c r="H60" s="27">
        <v>100</v>
      </c>
    </row>
    <row r="61" spans="1:8" ht="51">
      <c r="A61" s="14"/>
      <c r="B61" s="44" t="s">
        <v>147</v>
      </c>
      <c r="C61" s="120" t="s">
        <v>192</v>
      </c>
      <c r="D61" s="29" t="s">
        <v>12</v>
      </c>
      <c r="E61" s="29" t="s">
        <v>13</v>
      </c>
      <c r="F61" s="29" t="s">
        <v>98</v>
      </c>
      <c r="G61" s="31"/>
      <c r="H61" s="27">
        <f>H62</f>
        <v>80</v>
      </c>
    </row>
    <row r="62" spans="1:8" ht="102">
      <c r="A62" s="14"/>
      <c r="B62" s="26" t="s">
        <v>148</v>
      </c>
      <c r="C62" s="115" t="s">
        <v>192</v>
      </c>
      <c r="D62" s="29" t="s">
        <v>12</v>
      </c>
      <c r="E62" s="29" t="s">
        <v>13</v>
      </c>
      <c r="F62" s="29" t="s">
        <v>110</v>
      </c>
      <c r="G62" s="31"/>
      <c r="H62" s="27">
        <f>H63</f>
        <v>80</v>
      </c>
    </row>
    <row r="63" spans="1:8" ht="25.5">
      <c r="A63" s="14"/>
      <c r="B63" s="26" t="s">
        <v>133</v>
      </c>
      <c r="C63" s="115" t="s">
        <v>192</v>
      </c>
      <c r="D63" s="29" t="s">
        <v>12</v>
      </c>
      <c r="E63" s="29" t="s">
        <v>13</v>
      </c>
      <c r="F63" s="29" t="s">
        <v>110</v>
      </c>
      <c r="G63" s="29" t="s">
        <v>139</v>
      </c>
      <c r="H63" s="73">
        <v>80</v>
      </c>
    </row>
    <row r="64" spans="1:8" ht="44.25" customHeight="1">
      <c r="A64" s="14"/>
      <c r="B64" s="50" t="s">
        <v>175</v>
      </c>
      <c r="C64" s="119" t="s">
        <v>192</v>
      </c>
      <c r="D64" s="31" t="s">
        <v>12</v>
      </c>
      <c r="E64" s="31" t="s">
        <v>13</v>
      </c>
      <c r="F64" s="31" t="s">
        <v>115</v>
      </c>
      <c r="G64" s="84"/>
      <c r="H64" s="86">
        <f>H65</f>
        <v>50</v>
      </c>
    </row>
    <row r="65" spans="1:8" ht="51">
      <c r="A65" s="14"/>
      <c r="B65" s="26" t="s">
        <v>176</v>
      </c>
      <c r="C65" s="115" t="s">
        <v>192</v>
      </c>
      <c r="D65" s="29" t="s">
        <v>12</v>
      </c>
      <c r="E65" s="29" t="s">
        <v>13</v>
      </c>
      <c r="F65" s="29" t="s">
        <v>116</v>
      </c>
      <c r="G65" s="23"/>
      <c r="H65" s="27">
        <f>H66</f>
        <v>50</v>
      </c>
    </row>
    <row r="66" spans="1:8" ht="25.5">
      <c r="A66" s="14"/>
      <c r="B66" s="26" t="s">
        <v>133</v>
      </c>
      <c r="C66" s="115" t="s">
        <v>192</v>
      </c>
      <c r="D66" s="29" t="s">
        <v>12</v>
      </c>
      <c r="E66" s="29" t="s">
        <v>13</v>
      </c>
      <c r="F66" s="29" t="s">
        <v>116</v>
      </c>
      <c r="G66" s="23">
        <v>240</v>
      </c>
      <c r="H66" s="27">
        <v>50</v>
      </c>
    </row>
    <row r="67" spans="1:8" s="1" customFormat="1" ht="14.25">
      <c r="A67" s="58"/>
      <c r="B67" s="55" t="s">
        <v>14</v>
      </c>
      <c r="C67" s="113" t="s">
        <v>192</v>
      </c>
      <c r="D67" s="62" t="s">
        <v>15</v>
      </c>
      <c r="E67" s="62" t="s">
        <v>0</v>
      </c>
      <c r="F67" s="62" t="s">
        <v>0</v>
      </c>
      <c r="G67" s="62" t="s">
        <v>0</v>
      </c>
      <c r="H67" s="63">
        <f>H68+H74</f>
        <v>2894.8</v>
      </c>
    </row>
    <row r="68" spans="1:8" s="1" customFormat="1" ht="15.75">
      <c r="A68" s="14"/>
      <c r="B68" s="50" t="s">
        <v>74</v>
      </c>
      <c r="C68" s="119" t="s">
        <v>192</v>
      </c>
      <c r="D68" s="37" t="s">
        <v>15</v>
      </c>
      <c r="E68" s="37" t="s">
        <v>73</v>
      </c>
      <c r="F68" s="37"/>
      <c r="G68" s="37"/>
      <c r="H68" s="25">
        <f>H69</f>
        <v>2394.9</v>
      </c>
    </row>
    <row r="69" spans="1:8" s="1" customFormat="1" ht="41.25" customHeight="1">
      <c r="A69" s="14"/>
      <c r="B69" s="50" t="s">
        <v>150</v>
      </c>
      <c r="C69" s="119" t="s">
        <v>192</v>
      </c>
      <c r="D69" s="37" t="s">
        <v>15</v>
      </c>
      <c r="E69" s="37" t="s">
        <v>73</v>
      </c>
      <c r="F69" s="37" t="s">
        <v>77</v>
      </c>
      <c r="G69" s="87"/>
      <c r="H69" s="89">
        <f>H70+H72</f>
        <v>2394.9</v>
      </c>
    </row>
    <row r="70" spans="1:8" s="1" customFormat="1" ht="63.75">
      <c r="A70" s="14"/>
      <c r="B70" s="44" t="s">
        <v>151</v>
      </c>
      <c r="C70" s="120" t="s">
        <v>192</v>
      </c>
      <c r="D70" s="38" t="s">
        <v>15</v>
      </c>
      <c r="E70" s="38" t="s">
        <v>73</v>
      </c>
      <c r="F70" s="38" t="s">
        <v>78</v>
      </c>
      <c r="G70" s="38"/>
      <c r="H70" s="27">
        <f>H71</f>
        <v>1994.9</v>
      </c>
    </row>
    <row r="71" spans="1:8" s="1" customFormat="1" ht="114.75">
      <c r="A71" s="14"/>
      <c r="B71" s="39" t="s">
        <v>152</v>
      </c>
      <c r="C71" s="116" t="s">
        <v>192</v>
      </c>
      <c r="D71" s="38" t="s">
        <v>15</v>
      </c>
      <c r="E71" s="38" t="s">
        <v>73</v>
      </c>
      <c r="F71" s="38" t="s">
        <v>79</v>
      </c>
      <c r="G71" s="38"/>
      <c r="H71" s="27">
        <v>1994.9</v>
      </c>
    </row>
    <row r="72" spans="1:8" s="1" customFormat="1" ht="57.75" customHeight="1">
      <c r="A72" s="14"/>
      <c r="B72" s="44" t="s">
        <v>153</v>
      </c>
      <c r="C72" s="120" t="s">
        <v>192</v>
      </c>
      <c r="D72" s="38" t="s">
        <v>15</v>
      </c>
      <c r="E72" s="38" t="s">
        <v>73</v>
      </c>
      <c r="F72" s="38" t="s">
        <v>80</v>
      </c>
      <c r="G72" s="23"/>
      <c r="H72" s="27">
        <f>H73</f>
        <v>400</v>
      </c>
    </row>
    <row r="73" spans="1:8" s="1" customFormat="1" ht="63.75">
      <c r="A73" s="14"/>
      <c r="B73" s="26" t="s">
        <v>154</v>
      </c>
      <c r="C73" s="115" t="s">
        <v>192</v>
      </c>
      <c r="D73" s="38" t="s">
        <v>15</v>
      </c>
      <c r="E73" s="38" t="s">
        <v>73</v>
      </c>
      <c r="F73" s="38" t="s">
        <v>81</v>
      </c>
      <c r="G73" s="23"/>
      <c r="H73" s="27">
        <v>400</v>
      </c>
    </row>
    <row r="74" spans="1:8" s="1" customFormat="1" ht="15.75">
      <c r="A74" s="14"/>
      <c r="B74" s="51" t="s">
        <v>93</v>
      </c>
      <c r="C74" s="37" t="s">
        <v>192</v>
      </c>
      <c r="D74" s="31" t="s">
        <v>15</v>
      </c>
      <c r="E74" s="31" t="s">
        <v>16</v>
      </c>
      <c r="F74" s="38"/>
      <c r="G74" s="23"/>
      <c r="H74" s="25">
        <f>H75</f>
        <v>499.9</v>
      </c>
    </row>
    <row r="75" spans="1:8" s="1" customFormat="1" ht="38.25">
      <c r="A75" s="14"/>
      <c r="B75" s="50" t="s">
        <v>140</v>
      </c>
      <c r="C75" s="119" t="s">
        <v>192</v>
      </c>
      <c r="D75" s="31" t="s">
        <v>15</v>
      </c>
      <c r="E75" s="31" t="s">
        <v>16</v>
      </c>
      <c r="F75" s="31" t="s">
        <v>52</v>
      </c>
      <c r="G75" s="31"/>
      <c r="H75" s="25">
        <f>H76+H78</f>
        <v>499.9</v>
      </c>
    </row>
    <row r="76" spans="1:8" s="1" customFormat="1" ht="15.75">
      <c r="A76" s="14"/>
      <c r="B76" s="26" t="s">
        <v>56</v>
      </c>
      <c r="C76" s="115" t="s">
        <v>192</v>
      </c>
      <c r="D76" s="29" t="s">
        <v>15</v>
      </c>
      <c r="E76" s="29" t="s">
        <v>16</v>
      </c>
      <c r="F76" s="29" t="s">
        <v>57</v>
      </c>
      <c r="G76" s="31"/>
      <c r="H76" s="27">
        <f>H77</f>
        <v>400</v>
      </c>
    </row>
    <row r="77" spans="1:8" s="1" customFormat="1" ht="25.5">
      <c r="A77" s="14"/>
      <c r="B77" s="26" t="s">
        <v>133</v>
      </c>
      <c r="C77" s="115" t="s">
        <v>192</v>
      </c>
      <c r="D77" s="29" t="s">
        <v>15</v>
      </c>
      <c r="E77" s="29" t="s">
        <v>16</v>
      </c>
      <c r="F77" s="29" t="s">
        <v>57</v>
      </c>
      <c r="G77" s="29" t="s">
        <v>139</v>
      </c>
      <c r="H77" s="27">
        <v>400</v>
      </c>
    </row>
    <row r="78" spans="1:8" s="1" customFormat="1" ht="19.5" customHeight="1">
      <c r="A78" s="14"/>
      <c r="B78" s="26" t="s">
        <v>46</v>
      </c>
      <c r="C78" s="115" t="s">
        <v>192</v>
      </c>
      <c r="D78" s="29" t="s">
        <v>15</v>
      </c>
      <c r="E78" s="29" t="s">
        <v>16</v>
      </c>
      <c r="F78" s="29" t="s">
        <v>58</v>
      </c>
      <c r="G78" s="29"/>
      <c r="H78" s="27">
        <f>H79</f>
        <v>99.9</v>
      </c>
    </row>
    <row r="79" spans="1:8" s="1" customFormat="1" ht="27.75" customHeight="1">
      <c r="A79" s="14"/>
      <c r="B79" s="26" t="s">
        <v>133</v>
      </c>
      <c r="C79" s="115" t="s">
        <v>192</v>
      </c>
      <c r="D79" s="29" t="s">
        <v>15</v>
      </c>
      <c r="E79" s="29" t="s">
        <v>16</v>
      </c>
      <c r="F79" s="29" t="s">
        <v>58</v>
      </c>
      <c r="G79" s="29" t="s">
        <v>139</v>
      </c>
      <c r="H79" s="27">
        <v>99.9</v>
      </c>
    </row>
    <row r="80" spans="1:8" s="1" customFormat="1" ht="15">
      <c r="A80" s="58"/>
      <c r="B80" s="59" t="s">
        <v>17</v>
      </c>
      <c r="C80" s="108" t="s">
        <v>192</v>
      </c>
      <c r="D80" s="60" t="s">
        <v>18</v>
      </c>
      <c r="E80" s="64"/>
      <c r="F80" s="64"/>
      <c r="G80" s="64"/>
      <c r="H80" s="63">
        <f>H81+H85+H101</f>
        <v>10119.85</v>
      </c>
    </row>
    <row r="81" spans="1:8" ht="15.75">
      <c r="A81" s="14"/>
      <c r="B81" s="22" t="s">
        <v>33</v>
      </c>
      <c r="C81" s="114" t="s">
        <v>192</v>
      </c>
      <c r="D81" s="31" t="s">
        <v>18</v>
      </c>
      <c r="E81" s="31" t="s">
        <v>34</v>
      </c>
      <c r="F81" s="29"/>
      <c r="G81" s="29"/>
      <c r="H81" s="25">
        <f>H82</f>
        <v>1000</v>
      </c>
    </row>
    <row r="82" spans="1:8" ht="44.25" customHeight="1">
      <c r="A82" s="45"/>
      <c r="B82" s="50" t="s">
        <v>140</v>
      </c>
      <c r="C82" s="119" t="s">
        <v>192</v>
      </c>
      <c r="D82" s="31" t="s">
        <v>18</v>
      </c>
      <c r="E82" s="31" t="s">
        <v>34</v>
      </c>
      <c r="F82" s="31" t="s">
        <v>52</v>
      </c>
      <c r="G82" s="90"/>
      <c r="H82" s="93">
        <f>H83</f>
        <v>1000</v>
      </c>
    </row>
    <row r="83" spans="1:8" ht="25.5">
      <c r="A83" s="45"/>
      <c r="B83" s="40" t="s">
        <v>82</v>
      </c>
      <c r="C83" s="125" t="s">
        <v>192</v>
      </c>
      <c r="D83" s="29" t="s">
        <v>18</v>
      </c>
      <c r="E83" s="29" t="s">
        <v>34</v>
      </c>
      <c r="F83" s="29" t="s">
        <v>111</v>
      </c>
      <c r="G83" s="90"/>
      <c r="H83" s="90">
        <f>H84</f>
        <v>1000</v>
      </c>
    </row>
    <row r="84" spans="1:8" ht="25.5">
      <c r="A84" s="45"/>
      <c r="B84" s="26" t="s">
        <v>133</v>
      </c>
      <c r="C84" s="115" t="s">
        <v>192</v>
      </c>
      <c r="D84" s="29" t="s">
        <v>18</v>
      </c>
      <c r="E84" s="29" t="s">
        <v>34</v>
      </c>
      <c r="F84" s="29" t="s">
        <v>111</v>
      </c>
      <c r="G84" s="29">
        <v>240</v>
      </c>
      <c r="H84" s="90">
        <v>1000</v>
      </c>
    </row>
    <row r="85" spans="1:8" ht="15.75">
      <c r="A85" s="45"/>
      <c r="B85" s="22" t="s">
        <v>72</v>
      </c>
      <c r="C85" s="114" t="s">
        <v>192</v>
      </c>
      <c r="D85" s="31" t="s">
        <v>18</v>
      </c>
      <c r="E85" s="31" t="s">
        <v>71</v>
      </c>
      <c r="F85" s="29"/>
      <c r="G85" s="91"/>
      <c r="H85" s="25">
        <f>H86+H97+H94</f>
        <v>7310</v>
      </c>
    </row>
    <row r="86" spans="1:8" ht="45" customHeight="1">
      <c r="A86" s="45"/>
      <c r="B86" s="92" t="s">
        <v>155</v>
      </c>
      <c r="C86" s="119" t="s">
        <v>192</v>
      </c>
      <c r="D86" s="24" t="s">
        <v>18</v>
      </c>
      <c r="E86" s="31" t="s">
        <v>71</v>
      </c>
      <c r="F86" s="31" t="s">
        <v>83</v>
      </c>
      <c r="G86" s="93"/>
      <c r="H86" s="93">
        <f>H87+H90+H92</f>
        <v>6250</v>
      </c>
    </row>
    <row r="87" spans="1:8" ht="81" customHeight="1">
      <c r="A87" s="45"/>
      <c r="B87" s="40" t="s">
        <v>177</v>
      </c>
      <c r="C87" s="125" t="s">
        <v>192</v>
      </c>
      <c r="D87" s="23" t="s">
        <v>18</v>
      </c>
      <c r="E87" s="29" t="s">
        <v>71</v>
      </c>
      <c r="F87" s="29" t="s">
        <v>84</v>
      </c>
      <c r="G87" s="29"/>
      <c r="H87" s="27">
        <f>H88+H89</f>
        <v>3700</v>
      </c>
    </row>
    <row r="88" spans="1:8" ht="36" customHeight="1">
      <c r="A88" s="45"/>
      <c r="B88" s="26" t="s">
        <v>133</v>
      </c>
      <c r="C88" s="115" t="s">
        <v>192</v>
      </c>
      <c r="D88" s="23" t="s">
        <v>18</v>
      </c>
      <c r="E88" s="29" t="s">
        <v>71</v>
      </c>
      <c r="F88" s="29" t="s">
        <v>84</v>
      </c>
      <c r="G88" s="29" t="s">
        <v>139</v>
      </c>
      <c r="H88" s="27">
        <v>2700</v>
      </c>
    </row>
    <row r="89" spans="1:8" ht="19.5" customHeight="1">
      <c r="A89" s="45"/>
      <c r="B89" s="26" t="s">
        <v>156</v>
      </c>
      <c r="C89" s="115" t="s">
        <v>192</v>
      </c>
      <c r="D89" s="23" t="s">
        <v>18</v>
      </c>
      <c r="E89" s="29" t="s">
        <v>71</v>
      </c>
      <c r="F89" s="29" t="s">
        <v>84</v>
      </c>
      <c r="G89" s="29" t="s">
        <v>157</v>
      </c>
      <c r="H89" s="27">
        <v>1000</v>
      </c>
    </row>
    <row r="90" spans="1:8" ht="60" customHeight="1">
      <c r="A90" s="45"/>
      <c r="B90" s="40" t="s">
        <v>178</v>
      </c>
      <c r="C90" s="125" t="s">
        <v>192</v>
      </c>
      <c r="D90" s="23" t="s">
        <v>18</v>
      </c>
      <c r="E90" s="29" t="s">
        <v>71</v>
      </c>
      <c r="F90" s="29" t="s">
        <v>124</v>
      </c>
      <c r="G90" s="29"/>
      <c r="H90" s="27">
        <f>H91</f>
        <v>2550</v>
      </c>
    </row>
    <row r="91" spans="1:8" ht="41.25" customHeight="1">
      <c r="A91" s="45"/>
      <c r="B91" s="26" t="s">
        <v>133</v>
      </c>
      <c r="C91" s="115" t="s">
        <v>192</v>
      </c>
      <c r="D91" s="23" t="s">
        <v>18</v>
      </c>
      <c r="E91" s="29" t="s">
        <v>71</v>
      </c>
      <c r="F91" s="29" t="s">
        <v>124</v>
      </c>
      <c r="G91" s="29" t="s">
        <v>139</v>
      </c>
      <c r="H91" s="73">
        <v>2550</v>
      </c>
    </row>
    <row r="92" spans="1:8" ht="57.75" customHeight="1">
      <c r="A92" s="45"/>
      <c r="B92" s="78" t="s">
        <v>193</v>
      </c>
      <c r="C92" s="36" t="s">
        <v>192</v>
      </c>
      <c r="D92" s="23" t="s">
        <v>18</v>
      </c>
      <c r="E92" s="29" t="s">
        <v>71</v>
      </c>
      <c r="F92" s="29" t="s">
        <v>131</v>
      </c>
      <c r="G92" s="29"/>
      <c r="H92" s="73">
        <f>H93</f>
        <v>0</v>
      </c>
    </row>
    <row r="93" spans="1:8" ht="24" customHeight="1">
      <c r="A93" s="45"/>
      <c r="B93" s="71" t="s">
        <v>137</v>
      </c>
      <c r="C93" s="117" t="s">
        <v>192</v>
      </c>
      <c r="D93" s="23" t="s">
        <v>18</v>
      </c>
      <c r="E93" s="29" t="s">
        <v>71</v>
      </c>
      <c r="F93" s="29" t="s">
        <v>131</v>
      </c>
      <c r="G93" s="29" t="s">
        <v>138</v>
      </c>
      <c r="H93" s="73">
        <v>0</v>
      </c>
    </row>
    <row r="94" spans="1:8" ht="56.25" customHeight="1">
      <c r="A94" s="45"/>
      <c r="B94" s="92" t="s">
        <v>158</v>
      </c>
      <c r="C94" s="126" t="s">
        <v>192</v>
      </c>
      <c r="D94" s="24" t="s">
        <v>18</v>
      </c>
      <c r="E94" s="31" t="s">
        <v>71</v>
      </c>
      <c r="F94" s="31" t="s">
        <v>85</v>
      </c>
      <c r="G94" s="31"/>
      <c r="H94" s="76">
        <f>H95</f>
        <v>700</v>
      </c>
    </row>
    <row r="95" spans="1:8" ht="71.25" customHeight="1">
      <c r="A95" s="45"/>
      <c r="B95" s="40" t="s">
        <v>184</v>
      </c>
      <c r="C95" s="117" t="s">
        <v>192</v>
      </c>
      <c r="D95" s="23" t="s">
        <v>18</v>
      </c>
      <c r="E95" s="29" t="s">
        <v>71</v>
      </c>
      <c r="F95" s="29" t="s">
        <v>112</v>
      </c>
      <c r="G95" s="29"/>
      <c r="H95" s="73">
        <f>H96</f>
        <v>700</v>
      </c>
    </row>
    <row r="96" spans="1:8" ht="24" customHeight="1">
      <c r="A96" s="45"/>
      <c r="B96" s="26" t="s">
        <v>133</v>
      </c>
      <c r="C96" s="117" t="s">
        <v>192</v>
      </c>
      <c r="D96" s="23" t="s">
        <v>18</v>
      </c>
      <c r="E96" s="29" t="s">
        <v>71</v>
      </c>
      <c r="F96" s="29" t="s">
        <v>112</v>
      </c>
      <c r="G96" s="29" t="s">
        <v>139</v>
      </c>
      <c r="H96" s="73">
        <v>700</v>
      </c>
    </row>
    <row r="97" spans="1:8" s="46" customFormat="1" ht="40.5" customHeight="1">
      <c r="A97" s="45"/>
      <c r="B97" s="50" t="s">
        <v>140</v>
      </c>
      <c r="C97" s="119" t="s">
        <v>192</v>
      </c>
      <c r="D97" s="31" t="s">
        <v>18</v>
      </c>
      <c r="E97" s="31" t="s">
        <v>71</v>
      </c>
      <c r="F97" s="31" t="s">
        <v>52</v>
      </c>
      <c r="G97" s="72"/>
      <c r="H97" s="88">
        <f>H98</f>
        <v>360</v>
      </c>
    </row>
    <row r="98" spans="1:8" s="46" customFormat="1" ht="43.5" customHeight="1">
      <c r="A98" s="45"/>
      <c r="B98" s="26" t="s">
        <v>86</v>
      </c>
      <c r="C98" s="115" t="s">
        <v>192</v>
      </c>
      <c r="D98" s="29" t="s">
        <v>18</v>
      </c>
      <c r="E98" s="29" t="s">
        <v>71</v>
      </c>
      <c r="F98" s="29" t="s">
        <v>87</v>
      </c>
      <c r="G98" s="72"/>
      <c r="H98" s="94">
        <f>H99+H100</f>
        <v>360</v>
      </c>
    </row>
    <row r="99" spans="1:8" s="46" customFormat="1" ht="34.5" customHeight="1">
      <c r="A99" s="45"/>
      <c r="B99" s="26" t="s">
        <v>133</v>
      </c>
      <c r="C99" s="115" t="s">
        <v>192</v>
      </c>
      <c r="D99" s="29" t="s">
        <v>18</v>
      </c>
      <c r="E99" s="29" t="s">
        <v>71</v>
      </c>
      <c r="F99" s="29" t="s">
        <v>87</v>
      </c>
      <c r="G99" s="29" t="s">
        <v>139</v>
      </c>
      <c r="H99" s="95">
        <f>200+100</f>
        <v>300</v>
      </c>
    </row>
    <row r="100" spans="1:8" s="46" customFormat="1" ht="24" customHeight="1">
      <c r="A100" s="45"/>
      <c r="B100" s="26" t="s">
        <v>156</v>
      </c>
      <c r="C100" s="115" t="s">
        <v>192</v>
      </c>
      <c r="D100" s="29" t="s">
        <v>18</v>
      </c>
      <c r="E100" s="29" t="s">
        <v>71</v>
      </c>
      <c r="F100" s="29" t="s">
        <v>87</v>
      </c>
      <c r="G100" s="29" t="s">
        <v>157</v>
      </c>
      <c r="H100" s="95">
        <v>60</v>
      </c>
    </row>
    <row r="101" spans="1:8" ht="20.25" customHeight="1">
      <c r="A101" s="14"/>
      <c r="B101" s="22" t="s">
        <v>89</v>
      </c>
      <c r="C101" s="114" t="s">
        <v>192</v>
      </c>
      <c r="D101" s="31" t="s">
        <v>18</v>
      </c>
      <c r="E101" s="31" t="s">
        <v>88</v>
      </c>
      <c r="F101" s="29"/>
      <c r="G101" s="29"/>
      <c r="H101" s="25">
        <f>H102+H105+H110</f>
        <v>1809.85</v>
      </c>
    </row>
    <row r="102" spans="1:8" ht="58.5" customHeight="1">
      <c r="A102" s="14"/>
      <c r="B102" s="92" t="s">
        <v>158</v>
      </c>
      <c r="C102" s="119" t="s">
        <v>192</v>
      </c>
      <c r="D102" s="24" t="s">
        <v>18</v>
      </c>
      <c r="E102" s="31" t="s">
        <v>88</v>
      </c>
      <c r="F102" s="31" t="s">
        <v>85</v>
      </c>
      <c r="G102" s="93"/>
      <c r="H102" s="93">
        <f>H103</f>
        <v>1106.1</v>
      </c>
    </row>
    <row r="103" spans="1:8" ht="63.75">
      <c r="A103" s="14"/>
      <c r="B103" s="40" t="s">
        <v>184</v>
      </c>
      <c r="C103" s="125" t="s">
        <v>192</v>
      </c>
      <c r="D103" s="23" t="s">
        <v>18</v>
      </c>
      <c r="E103" s="29" t="s">
        <v>88</v>
      </c>
      <c r="F103" s="29" t="s">
        <v>112</v>
      </c>
      <c r="G103" s="29"/>
      <c r="H103" s="27">
        <f>H104</f>
        <v>1106.1</v>
      </c>
    </row>
    <row r="104" spans="1:8" ht="25.5">
      <c r="A104" s="14"/>
      <c r="B104" s="26" t="s">
        <v>133</v>
      </c>
      <c r="C104" s="115" t="s">
        <v>192</v>
      </c>
      <c r="D104" s="23" t="s">
        <v>18</v>
      </c>
      <c r="E104" s="29" t="s">
        <v>88</v>
      </c>
      <c r="F104" s="29" t="s">
        <v>112</v>
      </c>
      <c r="G104" s="29" t="s">
        <v>139</v>
      </c>
      <c r="H104" s="73">
        <f>1806.1-500-700+500</f>
        <v>1106.1</v>
      </c>
    </row>
    <row r="105" spans="1:8" ht="44.25" customHeight="1">
      <c r="A105" s="14"/>
      <c r="B105" s="92" t="s">
        <v>159</v>
      </c>
      <c r="C105" s="119" t="s">
        <v>192</v>
      </c>
      <c r="D105" s="31" t="s">
        <v>18</v>
      </c>
      <c r="E105" s="31" t="s">
        <v>88</v>
      </c>
      <c r="F105" s="31" t="s">
        <v>90</v>
      </c>
      <c r="G105" s="83"/>
      <c r="H105" s="89">
        <f>H106+H108</f>
        <v>470</v>
      </c>
    </row>
    <row r="106" spans="1:9" ht="76.5">
      <c r="A106" s="14"/>
      <c r="B106" s="26" t="s">
        <v>161</v>
      </c>
      <c r="C106" s="115" t="s">
        <v>192</v>
      </c>
      <c r="D106" s="29" t="s">
        <v>18</v>
      </c>
      <c r="E106" s="29" t="s">
        <v>88</v>
      </c>
      <c r="F106" s="29" t="s">
        <v>113</v>
      </c>
      <c r="G106" s="29"/>
      <c r="H106" s="27">
        <f>H107</f>
        <v>270</v>
      </c>
      <c r="I106" s="42"/>
    </row>
    <row r="107" spans="1:9" ht="25.5">
      <c r="A107" s="14"/>
      <c r="B107" s="26" t="s">
        <v>133</v>
      </c>
      <c r="C107" s="115" t="s">
        <v>192</v>
      </c>
      <c r="D107" s="29" t="s">
        <v>18</v>
      </c>
      <c r="E107" s="29" t="s">
        <v>88</v>
      </c>
      <c r="F107" s="29" t="s">
        <v>113</v>
      </c>
      <c r="G107" s="29" t="s">
        <v>139</v>
      </c>
      <c r="H107" s="27">
        <f>100+100+70</f>
        <v>270</v>
      </c>
      <c r="I107" s="42"/>
    </row>
    <row r="108" spans="1:9" ht="60" customHeight="1">
      <c r="A108" s="14"/>
      <c r="B108" s="39" t="s">
        <v>160</v>
      </c>
      <c r="C108" s="116" t="s">
        <v>192</v>
      </c>
      <c r="D108" s="38" t="s">
        <v>18</v>
      </c>
      <c r="E108" s="38" t="s">
        <v>88</v>
      </c>
      <c r="F108" s="38" t="s">
        <v>130</v>
      </c>
      <c r="G108" s="53"/>
      <c r="H108" s="28">
        <f>H109</f>
        <v>200</v>
      </c>
      <c r="I108" s="42"/>
    </row>
    <row r="109" spans="1:9" ht="33" customHeight="1">
      <c r="A109" s="14"/>
      <c r="B109" s="26" t="s">
        <v>133</v>
      </c>
      <c r="C109" s="115" t="s">
        <v>192</v>
      </c>
      <c r="D109" s="38" t="s">
        <v>18</v>
      </c>
      <c r="E109" s="38" t="s">
        <v>88</v>
      </c>
      <c r="F109" s="38" t="s">
        <v>130</v>
      </c>
      <c r="G109" s="38" t="s">
        <v>139</v>
      </c>
      <c r="H109" s="28">
        <v>200</v>
      </c>
      <c r="I109" s="42"/>
    </row>
    <row r="110" spans="1:9" ht="45" customHeight="1">
      <c r="A110" s="14"/>
      <c r="B110" s="50" t="s">
        <v>149</v>
      </c>
      <c r="C110" s="119" t="s">
        <v>192</v>
      </c>
      <c r="D110" s="37" t="s">
        <v>18</v>
      </c>
      <c r="E110" s="37" t="s">
        <v>88</v>
      </c>
      <c r="F110" s="31" t="s">
        <v>115</v>
      </c>
      <c r="G110" s="84"/>
      <c r="H110" s="96">
        <f>H111</f>
        <v>233.75</v>
      </c>
      <c r="I110" s="42"/>
    </row>
    <row r="111" spans="1:9" ht="47.25" customHeight="1">
      <c r="A111" s="14"/>
      <c r="B111" s="26" t="s">
        <v>117</v>
      </c>
      <c r="C111" s="115" t="s">
        <v>192</v>
      </c>
      <c r="D111" s="38" t="s">
        <v>18</v>
      </c>
      <c r="E111" s="38" t="s">
        <v>88</v>
      </c>
      <c r="F111" s="29" t="s">
        <v>116</v>
      </c>
      <c r="G111" s="23"/>
      <c r="H111" s="27">
        <f>H112</f>
        <v>233.75</v>
      </c>
      <c r="I111" s="42"/>
    </row>
    <row r="112" spans="1:9" ht="33.75" customHeight="1">
      <c r="A112" s="14"/>
      <c r="B112" s="26" t="s">
        <v>133</v>
      </c>
      <c r="C112" s="115" t="s">
        <v>192</v>
      </c>
      <c r="D112" s="38" t="s">
        <v>18</v>
      </c>
      <c r="E112" s="38" t="s">
        <v>88</v>
      </c>
      <c r="F112" s="29" t="s">
        <v>116</v>
      </c>
      <c r="G112" s="23">
        <v>240</v>
      </c>
      <c r="H112" s="27">
        <v>233.75</v>
      </c>
      <c r="I112" s="42"/>
    </row>
    <row r="113" spans="1:9" ht="15">
      <c r="A113" s="58"/>
      <c r="B113" s="65" t="s">
        <v>91</v>
      </c>
      <c r="C113" s="60" t="s">
        <v>192</v>
      </c>
      <c r="D113" s="60" t="s">
        <v>92</v>
      </c>
      <c r="E113" s="66"/>
      <c r="F113" s="67"/>
      <c r="G113" s="64"/>
      <c r="H113" s="57">
        <f>H114</f>
        <v>50</v>
      </c>
      <c r="I113" s="43"/>
    </row>
    <row r="114" spans="1:9" ht="15.75">
      <c r="A114" s="14"/>
      <c r="B114" s="22" t="s">
        <v>95</v>
      </c>
      <c r="C114" s="114" t="s">
        <v>192</v>
      </c>
      <c r="D114" s="31" t="s">
        <v>92</v>
      </c>
      <c r="E114" s="31" t="s">
        <v>94</v>
      </c>
      <c r="F114" s="46"/>
      <c r="G114" s="29"/>
      <c r="H114" s="97">
        <f>H115</f>
        <v>50</v>
      </c>
      <c r="I114" s="43"/>
    </row>
    <row r="115" spans="1:9" ht="42.75" customHeight="1">
      <c r="A115" s="14"/>
      <c r="B115" s="50" t="s">
        <v>162</v>
      </c>
      <c r="C115" s="119" t="s">
        <v>192</v>
      </c>
      <c r="D115" s="31" t="s">
        <v>92</v>
      </c>
      <c r="E115" s="31" t="s">
        <v>94</v>
      </c>
      <c r="F115" s="31" t="s">
        <v>29</v>
      </c>
      <c r="G115" s="83"/>
      <c r="H115" s="89">
        <f>H116</f>
        <v>50</v>
      </c>
      <c r="I115" s="43"/>
    </row>
    <row r="116" spans="1:9" ht="71.25" customHeight="1">
      <c r="A116" s="14"/>
      <c r="B116" s="44" t="s">
        <v>181</v>
      </c>
      <c r="C116" s="120" t="s">
        <v>192</v>
      </c>
      <c r="D116" s="31" t="s">
        <v>92</v>
      </c>
      <c r="E116" s="31" t="s">
        <v>94</v>
      </c>
      <c r="F116" s="31" t="s">
        <v>97</v>
      </c>
      <c r="G116" s="29"/>
      <c r="H116" s="41">
        <f>H117</f>
        <v>50</v>
      </c>
      <c r="I116" s="43"/>
    </row>
    <row r="117" spans="1:9" ht="81" customHeight="1">
      <c r="A117" s="14"/>
      <c r="B117" s="39" t="s">
        <v>182</v>
      </c>
      <c r="C117" s="116" t="s">
        <v>192</v>
      </c>
      <c r="D117" s="31" t="s">
        <v>92</v>
      </c>
      <c r="E117" s="31" t="s">
        <v>94</v>
      </c>
      <c r="F117" s="29" t="s">
        <v>96</v>
      </c>
      <c r="G117" s="29"/>
      <c r="H117" s="41">
        <f>H118</f>
        <v>50</v>
      </c>
      <c r="I117" s="43"/>
    </row>
    <row r="118" spans="1:9" ht="39" customHeight="1">
      <c r="A118" s="14"/>
      <c r="B118" s="26" t="s">
        <v>133</v>
      </c>
      <c r="C118" s="115" t="s">
        <v>192</v>
      </c>
      <c r="D118" s="31" t="s">
        <v>92</v>
      </c>
      <c r="E118" s="31" t="s">
        <v>94</v>
      </c>
      <c r="F118" s="29" t="s">
        <v>96</v>
      </c>
      <c r="G118" s="29" t="s">
        <v>139</v>
      </c>
      <c r="H118" s="41">
        <v>50</v>
      </c>
      <c r="I118" s="43"/>
    </row>
    <row r="119" spans="1:8" ht="14.25">
      <c r="A119" s="58"/>
      <c r="B119" s="55" t="s">
        <v>47</v>
      </c>
      <c r="C119" s="113" t="s">
        <v>192</v>
      </c>
      <c r="D119" s="62" t="s">
        <v>19</v>
      </c>
      <c r="E119" s="62"/>
      <c r="F119" s="62"/>
      <c r="G119" s="62"/>
      <c r="H119" s="57">
        <f>H120</f>
        <v>100</v>
      </c>
    </row>
    <row r="120" spans="1:8" ht="15.75">
      <c r="A120" s="14"/>
      <c r="B120" s="22" t="s">
        <v>59</v>
      </c>
      <c r="C120" s="114" t="s">
        <v>192</v>
      </c>
      <c r="D120" s="31" t="s">
        <v>19</v>
      </c>
      <c r="E120" s="31" t="s">
        <v>20</v>
      </c>
      <c r="F120" s="29"/>
      <c r="G120" s="29"/>
      <c r="H120" s="34">
        <f>H121</f>
        <v>100</v>
      </c>
    </row>
    <row r="121" spans="1:8" ht="51" customHeight="1">
      <c r="A121" s="14"/>
      <c r="B121" s="50" t="s">
        <v>163</v>
      </c>
      <c r="C121" s="119" t="s">
        <v>192</v>
      </c>
      <c r="D121" s="31" t="s">
        <v>19</v>
      </c>
      <c r="E121" s="31" t="s">
        <v>20</v>
      </c>
      <c r="F121" s="31" t="s">
        <v>29</v>
      </c>
      <c r="G121" s="84"/>
      <c r="H121" s="100">
        <f>H122</f>
        <v>100</v>
      </c>
    </row>
    <row r="122" spans="1:8" ht="75" customHeight="1">
      <c r="A122" s="14"/>
      <c r="B122" s="44" t="s">
        <v>164</v>
      </c>
      <c r="C122" s="120" t="s">
        <v>192</v>
      </c>
      <c r="D122" s="29" t="s">
        <v>19</v>
      </c>
      <c r="E122" s="29" t="s">
        <v>20</v>
      </c>
      <c r="F122" s="29" t="s">
        <v>103</v>
      </c>
      <c r="G122" s="29"/>
      <c r="H122" s="21">
        <f>H123</f>
        <v>100</v>
      </c>
    </row>
    <row r="123" spans="1:8" ht="76.5">
      <c r="A123" s="14"/>
      <c r="B123" s="26" t="s">
        <v>165</v>
      </c>
      <c r="C123" s="115" t="s">
        <v>192</v>
      </c>
      <c r="D123" s="29" t="s">
        <v>19</v>
      </c>
      <c r="E123" s="29" t="s">
        <v>20</v>
      </c>
      <c r="F123" s="29" t="s">
        <v>104</v>
      </c>
      <c r="G123" s="29"/>
      <c r="H123" s="21">
        <f>H124</f>
        <v>100</v>
      </c>
    </row>
    <row r="124" spans="1:8" ht="25.5">
      <c r="A124" s="14"/>
      <c r="B124" s="26" t="s">
        <v>133</v>
      </c>
      <c r="C124" s="115" t="s">
        <v>192</v>
      </c>
      <c r="D124" s="29" t="s">
        <v>19</v>
      </c>
      <c r="E124" s="29" t="s">
        <v>20</v>
      </c>
      <c r="F124" s="29" t="s">
        <v>104</v>
      </c>
      <c r="G124" s="29" t="s">
        <v>139</v>
      </c>
      <c r="H124" s="21">
        <v>100</v>
      </c>
    </row>
    <row r="125" spans="1:8" ht="14.25">
      <c r="A125" s="58"/>
      <c r="B125" s="55" t="s">
        <v>21</v>
      </c>
      <c r="C125" s="113" t="s">
        <v>192</v>
      </c>
      <c r="D125" s="62" t="s">
        <v>22</v>
      </c>
      <c r="E125" s="62"/>
      <c r="F125" s="62"/>
      <c r="G125" s="62"/>
      <c r="H125" s="63">
        <f>H126+H130</f>
        <v>136.74</v>
      </c>
    </row>
    <row r="126" spans="1:8" ht="15.75">
      <c r="A126" s="14"/>
      <c r="B126" s="50" t="s">
        <v>101</v>
      </c>
      <c r="C126" s="119" t="s">
        <v>192</v>
      </c>
      <c r="D126" s="31" t="s">
        <v>22</v>
      </c>
      <c r="E126" s="31" t="s">
        <v>100</v>
      </c>
      <c r="F126" s="37"/>
      <c r="G126" s="37"/>
      <c r="H126" s="25">
        <f>H127</f>
        <v>106.74</v>
      </c>
    </row>
    <row r="127" spans="1:8" ht="44.25" customHeight="1">
      <c r="A127" s="14"/>
      <c r="B127" s="50" t="s">
        <v>140</v>
      </c>
      <c r="C127" s="119" t="s">
        <v>192</v>
      </c>
      <c r="D127" s="31" t="s">
        <v>22</v>
      </c>
      <c r="E127" s="31" t="s">
        <v>100</v>
      </c>
      <c r="F127" s="31" t="s">
        <v>52</v>
      </c>
      <c r="G127" s="37"/>
      <c r="H127" s="20">
        <f>H128</f>
        <v>106.74</v>
      </c>
    </row>
    <row r="128" spans="1:8" ht="21" customHeight="1">
      <c r="A128" s="14"/>
      <c r="B128" s="39" t="s">
        <v>102</v>
      </c>
      <c r="C128" s="116" t="s">
        <v>192</v>
      </c>
      <c r="D128" s="29" t="s">
        <v>22</v>
      </c>
      <c r="E128" s="29" t="s">
        <v>100</v>
      </c>
      <c r="F128" s="47">
        <v>9900308</v>
      </c>
      <c r="G128" s="37"/>
      <c r="H128" s="27">
        <f>H129</f>
        <v>106.74</v>
      </c>
    </row>
    <row r="129" spans="1:8" ht="21" customHeight="1">
      <c r="A129" s="14"/>
      <c r="B129" s="39" t="s">
        <v>166</v>
      </c>
      <c r="C129" s="116" t="s">
        <v>192</v>
      </c>
      <c r="D129" s="29" t="s">
        <v>22</v>
      </c>
      <c r="E129" s="29" t="s">
        <v>100</v>
      </c>
      <c r="F129" s="47">
        <v>9900308</v>
      </c>
      <c r="G129" s="38" t="s">
        <v>167</v>
      </c>
      <c r="H129" s="27">
        <v>106.74</v>
      </c>
    </row>
    <row r="130" spans="1:8" ht="15.75">
      <c r="A130" s="14"/>
      <c r="B130" s="48" t="s">
        <v>23</v>
      </c>
      <c r="C130" s="31" t="s">
        <v>192</v>
      </c>
      <c r="D130" s="31" t="s">
        <v>22</v>
      </c>
      <c r="E130" s="31" t="s">
        <v>24</v>
      </c>
      <c r="F130" s="31"/>
      <c r="G130" s="31"/>
      <c r="H130" s="25">
        <f>H131</f>
        <v>30</v>
      </c>
    </row>
    <row r="131" spans="1:8" ht="38.25">
      <c r="A131" s="14"/>
      <c r="B131" s="50" t="s">
        <v>140</v>
      </c>
      <c r="C131" s="119" t="s">
        <v>192</v>
      </c>
      <c r="D131" s="31" t="s">
        <v>22</v>
      </c>
      <c r="E131" s="31" t="s">
        <v>24</v>
      </c>
      <c r="F131" s="31" t="s">
        <v>52</v>
      </c>
      <c r="G131" s="31"/>
      <c r="H131" s="27">
        <f>H132</f>
        <v>30</v>
      </c>
    </row>
    <row r="132" spans="1:8" ht="21" customHeight="1">
      <c r="A132" s="14"/>
      <c r="B132" s="49" t="s">
        <v>99</v>
      </c>
      <c r="C132" s="121" t="s">
        <v>192</v>
      </c>
      <c r="D132" s="29" t="s">
        <v>22</v>
      </c>
      <c r="E132" s="29" t="s">
        <v>24</v>
      </c>
      <c r="F132" s="47">
        <v>9901073</v>
      </c>
      <c r="G132" s="31"/>
      <c r="H132" s="27">
        <f>H133</f>
        <v>30</v>
      </c>
    </row>
    <row r="133" spans="1:8" ht="21" customHeight="1">
      <c r="A133" s="14"/>
      <c r="B133" s="39" t="s">
        <v>166</v>
      </c>
      <c r="C133" s="116" t="s">
        <v>192</v>
      </c>
      <c r="D133" s="29" t="s">
        <v>22</v>
      </c>
      <c r="E133" s="29" t="s">
        <v>24</v>
      </c>
      <c r="F133" s="47">
        <v>9901073</v>
      </c>
      <c r="G133" s="29" t="s">
        <v>167</v>
      </c>
      <c r="H133" s="27">
        <v>30</v>
      </c>
    </row>
    <row r="134" spans="1:8" ht="14.25">
      <c r="A134" s="61"/>
      <c r="B134" s="55" t="s">
        <v>39</v>
      </c>
      <c r="C134" s="113" t="s">
        <v>192</v>
      </c>
      <c r="D134" s="62" t="s">
        <v>41</v>
      </c>
      <c r="E134" s="62"/>
      <c r="F134" s="62"/>
      <c r="G134" s="62"/>
      <c r="H134" s="63">
        <f>H135</f>
        <v>130</v>
      </c>
    </row>
    <row r="135" spans="1:9" ht="15.75">
      <c r="A135" s="15"/>
      <c r="B135" s="22" t="s">
        <v>42</v>
      </c>
      <c r="C135" s="114" t="s">
        <v>192</v>
      </c>
      <c r="D135" s="31" t="s">
        <v>41</v>
      </c>
      <c r="E135" s="31" t="s">
        <v>43</v>
      </c>
      <c r="F135" s="31"/>
      <c r="G135" s="75"/>
      <c r="H135" s="76">
        <f>H136</f>
        <v>130</v>
      </c>
      <c r="I135" s="74"/>
    </row>
    <row r="136" spans="1:9" ht="48" customHeight="1">
      <c r="A136" s="15"/>
      <c r="B136" s="50" t="s">
        <v>168</v>
      </c>
      <c r="C136" s="119" t="s">
        <v>192</v>
      </c>
      <c r="D136" s="38" t="s">
        <v>41</v>
      </c>
      <c r="E136" s="38" t="s">
        <v>43</v>
      </c>
      <c r="F136" s="38" t="s">
        <v>60</v>
      </c>
      <c r="G136" s="98"/>
      <c r="H136" s="99">
        <f>H137</f>
        <v>130</v>
      </c>
      <c r="I136" s="74"/>
    </row>
    <row r="137" spans="2:8" ht="76.5">
      <c r="B137" s="77" t="s">
        <v>169</v>
      </c>
      <c r="C137" s="122" t="s">
        <v>192</v>
      </c>
      <c r="D137" s="38" t="s">
        <v>41</v>
      </c>
      <c r="E137" s="38" t="s">
        <v>43</v>
      </c>
      <c r="F137" s="38" t="s">
        <v>105</v>
      </c>
      <c r="G137" s="38"/>
      <c r="H137" s="21">
        <f>H138</f>
        <v>130</v>
      </c>
    </row>
    <row r="138" spans="2:8" ht="102">
      <c r="B138" s="52" t="s">
        <v>170</v>
      </c>
      <c r="C138" s="38" t="s">
        <v>192</v>
      </c>
      <c r="D138" s="38" t="s">
        <v>41</v>
      </c>
      <c r="E138" s="38" t="s">
        <v>43</v>
      </c>
      <c r="F138" s="38" t="s">
        <v>106</v>
      </c>
      <c r="G138" s="38"/>
      <c r="H138" s="28">
        <f>H139</f>
        <v>130</v>
      </c>
    </row>
    <row r="139" spans="2:8" ht="25.5">
      <c r="B139" s="35" t="s">
        <v>133</v>
      </c>
      <c r="C139" s="29" t="s">
        <v>192</v>
      </c>
      <c r="D139" s="38" t="s">
        <v>41</v>
      </c>
      <c r="E139" s="38" t="s">
        <v>43</v>
      </c>
      <c r="F139" s="38" t="s">
        <v>106</v>
      </c>
      <c r="G139" s="38" t="s">
        <v>139</v>
      </c>
      <c r="H139" s="28">
        <v>130</v>
      </c>
    </row>
  </sheetData>
  <sheetProtection/>
  <autoFilter ref="A10:I136"/>
  <mergeCells count="7">
    <mergeCell ref="A7:H8"/>
    <mergeCell ref="F1:H1"/>
    <mergeCell ref="F2:H2"/>
    <mergeCell ref="F3:H3"/>
    <mergeCell ref="F4:H4"/>
    <mergeCell ref="F5:H5"/>
    <mergeCell ref="F6:H6"/>
  </mergeCells>
  <printOptions/>
  <pageMargins left="0.5905511811023623" right="0.5905511811023623" top="0.34" bottom="0.37" header="0.4330708661417323" footer="0.32"/>
  <pageSetup firstPageNumber="55" useFirstPageNumber="1" fitToHeight="16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tabSelected="1" view="pageBreakPreview" zoomScale="106" zoomScaleNormal="90" zoomScaleSheetLayoutView="106" zoomScalePageLayoutView="87" workbookViewId="0" topLeftCell="A1">
      <selection activeCell="A7" sqref="A7:H8"/>
    </sheetView>
  </sheetViews>
  <sheetFormatPr defaultColWidth="9.00390625" defaultRowHeight="12.75"/>
  <cols>
    <col min="1" max="1" width="5.25390625" style="2" customWidth="1"/>
    <col min="2" max="2" width="57.75390625" style="4" customWidth="1"/>
    <col min="3" max="3" width="15.125" style="4" customWidth="1"/>
    <col min="4" max="4" width="9.25390625" style="5" customWidth="1"/>
    <col min="5" max="5" width="10.375" style="5" customWidth="1"/>
    <col min="6" max="6" width="11.625" style="5" customWidth="1"/>
    <col min="7" max="7" width="10.25390625" style="5" customWidth="1"/>
    <col min="8" max="8" width="13.625" style="3" customWidth="1"/>
    <col min="9" max="9" width="12.125" style="2" customWidth="1"/>
    <col min="10" max="16384" width="9.125" style="2" customWidth="1"/>
  </cols>
  <sheetData>
    <row r="1" spans="2:8" ht="15.75">
      <c r="B1" s="101"/>
      <c r="C1" s="101"/>
      <c r="D1" s="101"/>
      <c r="E1" s="101"/>
      <c r="F1" s="129" t="s">
        <v>187</v>
      </c>
      <c r="G1" s="129"/>
      <c r="H1" s="129"/>
    </row>
    <row r="2" spans="2:8" ht="15.75">
      <c r="B2" s="80"/>
      <c r="C2" s="80"/>
      <c r="D2" s="80"/>
      <c r="E2" s="80"/>
      <c r="F2" s="129" t="s">
        <v>171</v>
      </c>
      <c r="G2" s="129"/>
      <c r="H2" s="129"/>
    </row>
    <row r="3" spans="2:8" ht="15.75">
      <c r="B3" s="80"/>
      <c r="C3" s="80"/>
      <c r="D3" s="80"/>
      <c r="E3" s="80"/>
      <c r="F3" s="129" t="s">
        <v>172</v>
      </c>
      <c r="G3" s="129"/>
      <c r="H3" s="129"/>
    </row>
    <row r="4" spans="2:8" ht="15.75">
      <c r="B4" s="80"/>
      <c r="C4" s="80"/>
      <c r="D4" s="80"/>
      <c r="E4" s="80"/>
      <c r="F4" s="129" t="s">
        <v>173</v>
      </c>
      <c r="G4" s="129"/>
      <c r="H4" s="129"/>
    </row>
    <row r="5" spans="2:8" ht="15.75">
      <c r="B5" s="80"/>
      <c r="C5" s="80"/>
      <c r="D5" s="80"/>
      <c r="E5" s="80"/>
      <c r="F5" s="129" t="s">
        <v>174</v>
      </c>
      <c r="G5" s="129"/>
      <c r="H5" s="129"/>
    </row>
    <row r="6" spans="2:8" ht="15.75">
      <c r="B6" s="80"/>
      <c r="C6" s="80"/>
      <c r="D6" s="80"/>
      <c r="E6" s="80"/>
      <c r="F6" s="129" t="s">
        <v>194</v>
      </c>
      <c r="G6" s="129"/>
      <c r="H6" s="129"/>
    </row>
    <row r="7" spans="1:8" ht="12.75">
      <c r="A7" s="127" t="s">
        <v>189</v>
      </c>
      <c r="B7" s="128"/>
      <c r="C7" s="128"/>
      <c r="D7" s="128"/>
      <c r="E7" s="128"/>
      <c r="F7" s="128"/>
      <c r="G7" s="128"/>
      <c r="H7" s="128"/>
    </row>
    <row r="8" spans="1:8" ht="46.5" customHeight="1">
      <c r="A8" s="128"/>
      <c r="B8" s="128"/>
      <c r="C8" s="128"/>
      <c r="D8" s="128"/>
      <c r="E8" s="128"/>
      <c r="F8" s="128"/>
      <c r="G8" s="128"/>
      <c r="H8" s="128"/>
    </row>
    <row r="9" spans="1:8" ht="15.75">
      <c r="A9" s="8"/>
      <c r="B9" s="6"/>
      <c r="C9" s="6"/>
      <c r="D9" s="7"/>
      <c r="E9" s="7"/>
      <c r="F9" s="7"/>
      <c r="G9" s="7"/>
      <c r="H9" s="9" t="s">
        <v>1</v>
      </c>
    </row>
    <row r="10" spans="1:9" ht="38.25">
      <c r="A10" s="16" t="s">
        <v>44</v>
      </c>
      <c r="B10" s="17" t="s">
        <v>32</v>
      </c>
      <c r="C10" s="18" t="s">
        <v>190</v>
      </c>
      <c r="D10" s="18" t="s">
        <v>35</v>
      </c>
      <c r="E10" s="18" t="s">
        <v>31</v>
      </c>
      <c r="F10" s="18" t="s">
        <v>36</v>
      </c>
      <c r="G10" s="18" t="s">
        <v>37</v>
      </c>
      <c r="H10" s="19" t="s">
        <v>179</v>
      </c>
      <c r="I10" s="19" t="s">
        <v>180</v>
      </c>
    </row>
    <row r="11" spans="1:9" s="1" customFormat="1" ht="15.75">
      <c r="A11" s="10"/>
      <c r="B11" s="11" t="s">
        <v>3</v>
      </c>
      <c r="C11" s="11"/>
      <c r="D11" s="12" t="s">
        <v>4</v>
      </c>
      <c r="E11" s="12" t="s">
        <v>4</v>
      </c>
      <c r="F11" s="12" t="s">
        <v>4</v>
      </c>
      <c r="G11" s="12" t="s">
        <v>4</v>
      </c>
      <c r="H11" s="13">
        <f>H13+H44+H49+H60+H73+H101+H107+H113+H122</f>
        <v>30424.969</v>
      </c>
      <c r="I11" s="13">
        <f>I13+I44+I49+I60+I73+I101+I107+I113+I122</f>
        <v>22784.969</v>
      </c>
    </row>
    <row r="12" spans="1:9" s="1" customFormat="1" ht="47.25">
      <c r="A12" s="102">
        <v>1</v>
      </c>
      <c r="B12" s="103" t="s">
        <v>191</v>
      </c>
      <c r="C12" s="104" t="s">
        <v>192</v>
      </c>
      <c r="D12" s="12"/>
      <c r="E12" s="12"/>
      <c r="F12" s="12"/>
      <c r="G12" s="12"/>
      <c r="H12" s="13">
        <f>H11</f>
        <v>30424.969</v>
      </c>
      <c r="I12" s="13">
        <f>I11</f>
        <v>22784.969</v>
      </c>
    </row>
    <row r="13" spans="1:9" s="1" customFormat="1" ht="14.25">
      <c r="A13" s="54"/>
      <c r="B13" s="55" t="s">
        <v>5</v>
      </c>
      <c r="C13" s="108" t="s">
        <v>192</v>
      </c>
      <c r="D13" s="56" t="s">
        <v>6</v>
      </c>
      <c r="E13" s="56"/>
      <c r="F13" s="56"/>
      <c r="G13" s="56"/>
      <c r="H13" s="57">
        <f>H14+H31+H35+H39</f>
        <v>9843.329</v>
      </c>
      <c r="I13" s="57">
        <f>I14+I31+I35+I39</f>
        <v>8843.329</v>
      </c>
    </row>
    <row r="14" spans="1:9" ht="38.25">
      <c r="A14" s="14"/>
      <c r="B14" s="22" t="s">
        <v>8</v>
      </c>
      <c r="C14" s="105" t="s">
        <v>192</v>
      </c>
      <c r="D14" s="24" t="s">
        <v>6</v>
      </c>
      <c r="E14" s="24" t="s">
        <v>9</v>
      </c>
      <c r="F14" s="24" t="s">
        <v>4</v>
      </c>
      <c r="G14" s="24" t="s">
        <v>4</v>
      </c>
      <c r="H14" s="25">
        <f>H15</f>
        <v>9314.453</v>
      </c>
      <c r="I14" s="25">
        <f>I15</f>
        <v>8314.453</v>
      </c>
    </row>
    <row r="15" spans="1:9" ht="42.75" customHeight="1">
      <c r="A15" s="14"/>
      <c r="B15" s="22" t="s">
        <v>7</v>
      </c>
      <c r="C15" s="105" t="s">
        <v>192</v>
      </c>
      <c r="D15" s="24" t="s">
        <v>6</v>
      </c>
      <c r="E15" s="24" t="s">
        <v>9</v>
      </c>
      <c r="F15" s="24">
        <v>9100000</v>
      </c>
      <c r="G15" s="24" t="s">
        <v>4</v>
      </c>
      <c r="H15" s="25">
        <f>H16+H19+H21+H23+H25+H27+H29</f>
        <v>9314.453</v>
      </c>
      <c r="I15" s="25">
        <f>I16+I19+I21+I23+I25+I27+I29</f>
        <v>8314.453</v>
      </c>
    </row>
    <row r="16" spans="1:9" ht="21" customHeight="1">
      <c r="A16" s="14"/>
      <c r="B16" s="26" t="s">
        <v>61</v>
      </c>
      <c r="C16" s="106" t="s">
        <v>192</v>
      </c>
      <c r="D16" s="23" t="s">
        <v>6</v>
      </c>
      <c r="E16" s="23" t="s">
        <v>9</v>
      </c>
      <c r="F16" s="23">
        <v>9100004</v>
      </c>
      <c r="G16" s="23" t="s">
        <v>4</v>
      </c>
      <c r="H16" s="27">
        <f>H17+H18</f>
        <v>8093.75</v>
      </c>
      <c r="I16" s="27">
        <f>I17+I18</f>
        <v>7093.75</v>
      </c>
    </row>
    <row r="17" spans="1:9" ht="27.75" customHeight="1">
      <c r="A17" s="14"/>
      <c r="B17" s="26" t="s">
        <v>132</v>
      </c>
      <c r="C17" s="106" t="s">
        <v>192</v>
      </c>
      <c r="D17" s="23" t="s">
        <v>6</v>
      </c>
      <c r="E17" s="23" t="s">
        <v>9</v>
      </c>
      <c r="F17" s="23">
        <v>9100004</v>
      </c>
      <c r="G17" s="23">
        <v>120</v>
      </c>
      <c r="H17" s="27">
        <f>3528.15+1065.6</f>
        <v>4593.75</v>
      </c>
      <c r="I17" s="27">
        <f>3528.15+1065.6</f>
        <v>4593.75</v>
      </c>
    </row>
    <row r="18" spans="1:9" ht="31.5" customHeight="1">
      <c r="A18" s="14"/>
      <c r="B18" s="26" t="s">
        <v>133</v>
      </c>
      <c r="C18" s="106" t="s">
        <v>192</v>
      </c>
      <c r="D18" s="23" t="s">
        <v>6</v>
      </c>
      <c r="E18" s="23" t="s">
        <v>9</v>
      </c>
      <c r="F18" s="23">
        <v>9100004</v>
      </c>
      <c r="G18" s="23">
        <v>240</v>
      </c>
      <c r="H18" s="27">
        <f>2500+1000</f>
        <v>3500</v>
      </c>
      <c r="I18" s="27">
        <v>2500</v>
      </c>
    </row>
    <row r="19" spans="1:9" ht="38.25">
      <c r="A19" s="14"/>
      <c r="B19" s="26" t="s">
        <v>51</v>
      </c>
      <c r="C19" s="106" t="s">
        <v>192</v>
      </c>
      <c r="D19" s="23" t="s">
        <v>6</v>
      </c>
      <c r="E19" s="23" t="s">
        <v>9</v>
      </c>
      <c r="F19" s="29" t="s">
        <v>54</v>
      </c>
      <c r="G19" s="29"/>
      <c r="H19" s="28">
        <f>H20</f>
        <v>917.98</v>
      </c>
      <c r="I19" s="28">
        <f>I20</f>
        <v>917.98</v>
      </c>
    </row>
    <row r="20" spans="1:9" ht="25.5">
      <c r="A20" s="14"/>
      <c r="B20" s="26" t="s">
        <v>132</v>
      </c>
      <c r="C20" s="106" t="s">
        <v>192</v>
      </c>
      <c r="D20" s="23" t="s">
        <v>6</v>
      </c>
      <c r="E20" s="23" t="s">
        <v>9</v>
      </c>
      <c r="F20" s="29" t="s">
        <v>54</v>
      </c>
      <c r="G20" s="29" t="s">
        <v>134</v>
      </c>
      <c r="H20" s="28">
        <f>705.05+212.93</f>
        <v>917.98</v>
      </c>
      <c r="I20" s="28">
        <f>705.05+212.93</f>
        <v>917.98</v>
      </c>
    </row>
    <row r="21" spans="1:9" ht="46.5" customHeight="1">
      <c r="A21" s="14"/>
      <c r="B21" s="39" t="s">
        <v>129</v>
      </c>
      <c r="C21" s="106" t="s">
        <v>192</v>
      </c>
      <c r="D21" s="23" t="s">
        <v>6</v>
      </c>
      <c r="E21" s="23" t="s">
        <v>9</v>
      </c>
      <c r="F21" s="29" t="s">
        <v>63</v>
      </c>
      <c r="G21" s="29"/>
      <c r="H21" s="27">
        <f>H22</f>
        <v>20.5</v>
      </c>
      <c r="I21" s="27">
        <f>I22</f>
        <v>20.5</v>
      </c>
    </row>
    <row r="22" spans="1:9" ht="18" customHeight="1">
      <c r="A22" s="14"/>
      <c r="B22" s="39" t="s">
        <v>135</v>
      </c>
      <c r="C22" s="106" t="s">
        <v>192</v>
      </c>
      <c r="D22" s="23" t="s">
        <v>6</v>
      </c>
      <c r="E22" s="23" t="s">
        <v>9</v>
      </c>
      <c r="F22" s="29" t="s">
        <v>63</v>
      </c>
      <c r="G22" s="29" t="s">
        <v>136</v>
      </c>
      <c r="H22" s="27">
        <v>20.5</v>
      </c>
      <c r="I22" s="27">
        <v>20.5</v>
      </c>
    </row>
    <row r="23" spans="1:9" ht="45.75" customHeight="1">
      <c r="A23" s="14"/>
      <c r="B23" s="30" t="s">
        <v>128</v>
      </c>
      <c r="C23" s="106" t="s">
        <v>192</v>
      </c>
      <c r="D23" s="29" t="s">
        <v>6</v>
      </c>
      <c r="E23" s="29" t="s">
        <v>9</v>
      </c>
      <c r="F23" s="29" t="s">
        <v>118</v>
      </c>
      <c r="G23" s="29"/>
      <c r="H23" s="27">
        <f>H24</f>
        <v>174</v>
      </c>
      <c r="I23" s="27">
        <f>I24</f>
        <v>174</v>
      </c>
    </row>
    <row r="24" spans="1:9" ht="18" customHeight="1">
      <c r="A24" s="14"/>
      <c r="B24" s="71" t="s">
        <v>137</v>
      </c>
      <c r="C24" s="106" t="s">
        <v>192</v>
      </c>
      <c r="D24" s="29" t="s">
        <v>6</v>
      </c>
      <c r="E24" s="29" t="s">
        <v>9</v>
      </c>
      <c r="F24" s="29" t="s">
        <v>118</v>
      </c>
      <c r="G24" s="29" t="s">
        <v>138</v>
      </c>
      <c r="H24" s="27">
        <v>174</v>
      </c>
      <c r="I24" s="27">
        <v>174</v>
      </c>
    </row>
    <row r="25" spans="1:9" ht="46.5" customHeight="1">
      <c r="A25" s="14"/>
      <c r="B25" s="39" t="s">
        <v>127</v>
      </c>
      <c r="C25" s="106" t="s">
        <v>192</v>
      </c>
      <c r="D25" s="29" t="s">
        <v>6</v>
      </c>
      <c r="E25" s="29" t="s">
        <v>9</v>
      </c>
      <c r="F25" s="29" t="s">
        <v>62</v>
      </c>
      <c r="G25" s="29"/>
      <c r="H25" s="28">
        <f>H26</f>
        <v>21.223</v>
      </c>
      <c r="I25" s="28">
        <f>I26</f>
        <v>21.223</v>
      </c>
    </row>
    <row r="26" spans="1:9" ht="21.75" customHeight="1">
      <c r="A26" s="14"/>
      <c r="B26" s="71" t="s">
        <v>137</v>
      </c>
      <c r="C26" s="106" t="s">
        <v>192</v>
      </c>
      <c r="D26" s="29" t="s">
        <v>6</v>
      </c>
      <c r="E26" s="29" t="s">
        <v>9</v>
      </c>
      <c r="F26" s="29" t="s">
        <v>62</v>
      </c>
      <c r="G26" s="29" t="s">
        <v>138</v>
      </c>
      <c r="H26" s="28">
        <v>21.223</v>
      </c>
      <c r="I26" s="28">
        <v>21.223</v>
      </c>
    </row>
    <row r="27" spans="1:9" ht="67.5" customHeight="1">
      <c r="A27" s="14"/>
      <c r="B27" s="78" t="s">
        <v>126</v>
      </c>
      <c r="C27" s="106" t="s">
        <v>192</v>
      </c>
      <c r="D27" s="29" t="s">
        <v>6</v>
      </c>
      <c r="E27" s="29" t="s">
        <v>9</v>
      </c>
      <c r="F27" s="29" t="s">
        <v>64</v>
      </c>
      <c r="G27" s="29"/>
      <c r="H27" s="28">
        <f>H28</f>
        <v>86</v>
      </c>
      <c r="I27" s="28">
        <f>I28</f>
        <v>86</v>
      </c>
    </row>
    <row r="28" spans="1:9" ht="25.5" customHeight="1">
      <c r="A28" s="14"/>
      <c r="B28" s="71" t="s">
        <v>137</v>
      </c>
      <c r="C28" s="106" t="s">
        <v>192</v>
      </c>
      <c r="D28" s="29" t="s">
        <v>6</v>
      </c>
      <c r="E28" s="29" t="s">
        <v>9</v>
      </c>
      <c r="F28" s="29" t="s">
        <v>64</v>
      </c>
      <c r="G28" s="29" t="s">
        <v>138</v>
      </c>
      <c r="H28" s="28">
        <v>86</v>
      </c>
      <c r="I28" s="28">
        <v>86</v>
      </c>
    </row>
    <row r="29" spans="1:9" ht="51">
      <c r="A29" s="14"/>
      <c r="B29" s="33" t="s">
        <v>119</v>
      </c>
      <c r="C29" s="106" t="s">
        <v>192</v>
      </c>
      <c r="D29" s="23" t="s">
        <v>6</v>
      </c>
      <c r="E29" s="23" t="s">
        <v>9</v>
      </c>
      <c r="F29" s="29" t="s">
        <v>114</v>
      </c>
      <c r="G29" s="29"/>
      <c r="H29" s="28">
        <f>H30</f>
        <v>1</v>
      </c>
      <c r="I29" s="28">
        <f>I30</f>
        <v>1</v>
      </c>
    </row>
    <row r="30" spans="1:9" ht="25.5">
      <c r="A30" s="14"/>
      <c r="B30" s="26" t="s">
        <v>133</v>
      </c>
      <c r="C30" s="106" t="s">
        <v>192</v>
      </c>
      <c r="D30" s="23" t="s">
        <v>6</v>
      </c>
      <c r="E30" s="23" t="s">
        <v>9</v>
      </c>
      <c r="F30" s="29" t="s">
        <v>114</v>
      </c>
      <c r="G30" s="29" t="s">
        <v>139</v>
      </c>
      <c r="H30" s="28">
        <v>1</v>
      </c>
      <c r="I30" s="28">
        <v>1</v>
      </c>
    </row>
    <row r="31" spans="1:9" ht="42" customHeight="1">
      <c r="A31" s="14"/>
      <c r="B31" s="22" t="s">
        <v>25</v>
      </c>
      <c r="C31" s="105" t="s">
        <v>192</v>
      </c>
      <c r="D31" s="24" t="s">
        <v>6</v>
      </c>
      <c r="E31" s="31" t="s">
        <v>26</v>
      </c>
      <c r="F31" s="24" t="s">
        <v>4</v>
      </c>
      <c r="G31" s="24" t="s">
        <v>4</v>
      </c>
      <c r="H31" s="25">
        <f aca="true" t="shared" si="0" ref="H31:I33">H32</f>
        <v>134.876</v>
      </c>
      <c r="I31" s="25">
        <f t="shared" si="0"/>
        <v>134.876</v>
      </c>
    </row>
    <row r="32" spans="1:9" ht="38.25">
      <c r="A32" s="14"/>
      <c r="B32" s="22" t="s">
        <v>7</v>
      </c>
      <c r="C32" s="105" t="s">
        <v>192</v>
      </c>
      <c r="D32" s="24" t="s">
        <v>6</v>
      </c>
      <c r="E32" s="24" t="s">
        <v>26</v>
      </c>
      <c r="F32" s="31" t="s">
        <v>55</v>
      </c>
      <c r="G32" s="32"/>
      <c r="H32" s="25">
        <f t="shared" si="0"/>
        <v>134.876</v>
      </c>
      <c r="I32" s="25">
        <f t="shared" si="0"/>
        <v>134.876</v>
      </c>
    </row>
    <row r="33" spans="1:9" ht="45.75" customHeight="1">
      <c r="A33" s="14"/>
      <c r="B33" s="30" t="s">
        <v>125</v>
      </c>
      <c r="C33" s="106" t="s">
        <v>192</v>
      </c>
      <c r="D33" s="23" t="s">
        <v>6</v>
      </c>
      <c r="E33" s="23" t="s">
        <v>26</v>
      </c>
      <c r="F33" s="29" t="s">
        <v>65</v>
      </c>
      <c r="G33" s="29"/>
      <c r="H33" s="28">
        <f t="shared" si="0"/>
        <v>134.876</v>
      </c>
      <c r="I33" s="28">
        <f t="shared" si="0"/>
        <v>134.876</v>
      </c>
    </row>
    <row r="34" spans="1:9" ht="27" customHeight="1">
      <c r="A34" s="14"/>
      <c r="B34" s="71" t="s">
        <v>137</v>
      </c>
      <c r="C34" s="106" t="s">
        <v>192</v>
      </c>
      <c r="D34" s="23" t="s">
        <v>6</v>
      </c>
      <c r="E34" s="23" t="s">
        <v>26</v>
      </c>
      <c r="F34" s="29" t="s">
        <v>65</v>
      </c>
      <c r="G34" s="29" t="s">
        <v>138</v>
      </c>
      <c r="H34" s="28">
        <v>134.876</v>
      </c>
      <c r="I34" s="28">
        <v>134.876</v>
      </c>
    </row>
    <row r="35" spans="1:9" ht="15.75">
      <c r="A35" s="14"/>
      <c r="B35" s="22" t="s">
        <v>28</v>
      </c>
      <c r="C35" s="105" t="s">
        <v>192</v>
      </c>
      <c r="D35" s="24" t="s">
        <v>6</v>
      </c>
      <c r="E35" s="31" t="s">
        <v>27</v>
      </c>
      <c r="F35" s="24" t="s">
        <v>4</v>
      </c>
      <c r="G35" s="24" t="s">
        <v>4</v>
      </c>
      <c r="H35" s="25">
        <f aca="true" t="shared" si="1" ref="H35:I37">H36</f>
        <v>200</v>
      </c>
      <c r="I35" s="25">
        <f t="shared" si="1"/>
        <v>200</v>
      </c>
    </row>
    <row r="36" spans="1:9" s="1" customFormat="1" ht="39.75" customHeight="1">
      <c r="A36" s="14"/>
      <c r="B36" s="50" t="s">
        <v>140</v>
      </c>
      <c r="C36" s="105" t="s">
        <v>192</v>
      </c>
      <c r="D36" s="24" t="s">
        <v>6</v>
      </c>
      <c r="E36" s="31" t="s">
        <v>27</v>
      </c>
      <c r="F36" s="24">
        <v>9900000</v>
      </c>
      <c r="G36" s="24"/>
      <c r="H36" s="25">
        <f t="shared" si="1"/>
        <v>200</v>
      </c>
      <c r="I36" s="25">
        <f t="shared" si="1"/>
        <v>200</v>
      </c>
    </row>
    <row r="37" spans="1:9" ht="38.25">
      <c r="A37" s="14"/>
      <c r="B37" s="26" t="s">
        <v>30</v>
      </c>
      <c r="C37" s="106" t="s">
        <v>192</v>
      </c>
      <c r="D37" s="23" t="s">
        <v>6</v>
      </c>
      <c r="E37" s="29" t="s">
        <v>27</v>
      </c>
      <c r="F37" s="29" t="s">
        <v>50</v>
      </c>
      <c r="G37" s="23" t="s">
        <v>4</v>
      </c>
      <c r="H37" s="27">
        <f t="shared" si="1"/>
        <v>200</v>
      </c>
      <c r="I37" s="27">
        <f t="shared" si="1"/>
        <v>200</v>
      </c>
    </row>
    <row r="38" spans="1:9" ht="15.75">
      <c r="A38" s="14"/>
      <c r="B38" s="26" t="s">
        <v>141</v>
      </c>
      <c r="C38" s="106" t="s">
        <v>192</v>
      </c>
      <c r="D38" s="23" t="s">
        <v>6</v>
      </c>
      <c r="E38" s="29" t="s">
        <v>27</v>
      </c>
      <c r="F38" s="29" t="s">
        <v>50</v>
      </c>
      <c r="G38" s="23">
        <v>870</v>
      </c>
      <c r="H38" s="27">
        <v>200</v>
      </c>
      <c r="I38" s="27">
        <v>200</v>
      </c>
    </row>
    <row r="39" spans="1:9" ht="19.5" customHeight="1">
      <c r="A39" s="14"/>
      <c r="B39" s="22" t="s">
        <v>10</v>
      </c>
      <c r="C39" s="105" t="s">
        <v>192</v>
      </c>
      <c r="D39" s="24" t="s">
        <v>6</v>
      </c>
      <c r="E39" s="31" t="s">
        <v>40</v>
      </c>
      <c r="F39" s="31"/>
      <c r="G39" s="24"/>
      <c r="H39" s="34">
        <f>H40</f>
        <v>194</v>
      </c>
      <c r="I39" s="34">
        <f>I40</f>
        <v>194</v>
      </c>
    </row>
    <row r="40" spans="1:9" ht="28.5" customHeight="1">
      <c r="A40" s="14"/>
      <c r="B40" s="22" t="s">
        <v>38</v>
      </c>
      <c r="C40" s="105" t="s">
        <v>192</v>
      </c>
      <c r="D40" s="31" t="s">
        <v>6</v>
      </c>
      <c r="E40" s="31" t="s">
        <v>40</v>
      </c>
      <c r="F40" s="31" t="s">
        <v>48</v>
      </c>
      <c r="G40" s="31"/>
      <c r="H40" s="25">
        <f>H41</f>
        <v>194</v>
      </c>
      <c r="I40" s="25">
        <f>I41</f>
        <v>194</v>
      </c>
    </row>
    <row r="41" spans="1:9" ht="23.25" customHeight="1">
      <c r="A41" s="14"/>
      <c r="B41" s="35" t="s">
        <v>53</v>
      </c>
      <c r="C41" s="106" t="s">
        <v>192</v>
      </c>
      <c r="D41" s="29" t="s">
        <v>6</v>
      </c>
      <c r="E41" s="29" t="s">
        <v>40</v>
      </c>
      <c r="F41" s="29" t="s">
        <v>49</v>
      </c>
      <c r="G41" s="29"/>
      <c r="H41" s="27">
        <f>H42+H43</f>
        <v>194</v>
      </c>
      <c r="I41" s="27">
        <f>I42+I43</f>
        <v>194</v>
      </c>
    </row>
    <row r="42" spans="1:9" ht="30.75" customHeight="1">
      <c r="A42" s="14"/>
      <c r="B42" s="26" t="s">
        <v>133</v>
      </c>
      <c r="C42" s="106" t="s">
        <v>192</v>
      </c>
      <c r="D42" s="29" t="s">
        <v>6</v>
      </c>
      <c r="E42" s="29" t="s">
        <v>40</v>
      </c>
      <c r="F42" s="29" t="s">
        <v>49</v>
      </c>
      <c r="G42" s="29" t="s">
        <v>139</v>
      </c>
      <c r="H42" s="27">
        <v>190</v>
      </c>
      <c r="I42" s="27">
        <v>190</v>
      </c>
    </row>
    <row r="43" spans="1:9" ht="23.25" customHeight="1">
      <c r="A43" s="14"/>
      <c r="B43" s="26" t="s">
        <v>142</v>
      </c>
      <c r="C43" s="106" t="s">
        <v>192</v>
      </c>
      <c r="D43" s="29" t="s">
        <v>6</v>
      </c>
      <c r="E43" s="29" t="s">
        <v>40</v>
      </c>
      <c r="F43" s="29" t="s">
        <v>49</v>
      </c>
      <c r="G43" s="29" t="s">
        <v>143</v>
      </c>
      <c r="H43" s="27">
        <v>4</v>
      </c>
      <c r="I43" s="27">
        <v>4</v>
      </c>
    </row>
    <row r="44" spans="1:9" ht="14.25">
      <c r="A44" s="58"/>
      <c r="B44" s="59" t="s">
        <v>68</v>
      </c>
      <c r="C44" s="107" t="s">
        <v>192</v>
      </c>
      <c r="D44" s="60" t="s">
        <v>67</v>
      </c>
      <c r="E44" s="60"/>
      <c r="F44" s="60"/>
      <c r="G44" s="60"/>
      <c r="H44" s="63">
        <f aca="true" t="shared" si="2" ref="H44:I47">H45</f>
        <v>0</v>
      </c>
      <c r="I44" s="63">
        <f t="shared" si="2"/>
        <v>0</v>
      </c>
    </row>
    <row r="45" spans="1:9" ht="15.75">
      <c r="A45" s="14"/>
      <c r="B45" s="22" t="s">
        <v>69</v>
      </c>
      <c r="C45" s="105" t="s">
        <v>192</v>
      </c>
      <c r="D45" s="31" t="s">
        <v>67</v>
      </c>
      <c r="E45" s="31" t="s">
        <v>66</v>
      </c>
      <c r="F45" s="31"/>
      <c r="G45" s="31"/>
      <c r="H45" s="25">
        <f t="shared" si="2"/>
        <v>0</v>
      </c>
      <c r="I45" s="25">
        <f t="shared" si="2"/>
        <v>0</v>
      </c>
    </row>
    <row r="46" spans="1:9" ht="38.25">
      <c r="A46" s="14"/>
      <c r="B46" s="50" t="s">
        <v>140</v>
      </c>
      <c r="C46" s="105" t="s">
        <v>192</v>
      </c>
      <c r="D46" s="37" t="s">
        <v>67</v>
      </c>
      <c r="E46" s="37" t="s">
        <v>66</v>
      </c>
      <c r="F46" s="37" t="s">
        <v>52</v>
      </c>
      <c r="G46" s="31"/>
      <c r="H46" s="25">
        <f t="shared" si="2"/>
        <v>0</v>
      </c>
      <c r="I46" s="25">
        <f t="shared" si="2"/>
        <v>0</v>
      </c>
    </row>
    <row r="47" spans="1:9" ht="47.25" customHeight="1">
      <c r="A47" s="14"/>
      <c r="B47" s="30" t="s">
        <v>70</v>
      </c>
      <c r="C47" s="106" t="s">
        <v>192</v>
      </c>
      <c r="D47" s="29" t="s">
        <v>67</v>
      </c>
      <c r="E47" s="29" t="s">
        <v>66</v>
      </c>
      <c r="F47" s="36" t="s">
        <v>107</v>
      </c>
      <c r="G47" s="29"/>
      <c r="H47" s="27">
        <f t="shared" si="2"/>
        <v>0</v>
      </c>
      <c r="I47" s="27">
        <f t="shared" si="2"/>
        <v>0</v>
      </c>
    </row>
    <row r="48" spans="1:9" ht="27.75" customHeight="1">
      <c r="A48" s="14"/>
      <c r="B48" s="26" t="s">
        <v>132</v>
      </c>
      <c r="C48" s="106" t="s">
        <v>192</v>
      </c>
      <c r="D48" s="29" t="s">
        <v>67</v>
      </c>
      <c r="E48" s="29" t="s">
        <v>66</v>
      </c>
      <c r="F48" s="36" t="s">
        <v>107</v>
      </c>
      <c r="G48" s="29" t="s">
        <v>134</v>
      </c>
      <c r="H48" s="27">
        <v>0</v>
      </c>
      <c r="I48" s="27">
        <v>0</v>
      </c>
    </row>
    <row r="49" spans="1:9" ht="32.25" customHeight="1">
      <c r="A49" s="61"/>
      <c r="B49" s="55" t="s">
        <v>11</v>
      </c>
      <c r="C49" s="107" t="s">
        <v>192</v>
      </c>
      <c r="D49" s="62" t="s">
        <v>12</v>
      </c>
      <c r="E49" s="62"/>
      <c r="F49" s="62"/>
      <c r="G49" s="62"/>
      <c r="H49" s="63">
        <f>H50</f>
        <v>1950</v>
      </c>
      <c r="I49" s="63">
        <f>I50</f>
        <v>650</v>
      </c>
    </row>
    <row r="50" spans="1:9" ht="25.5">
      <c r="A50" s="14"/>
      <c r="B50" s="22" t="s">
        <v>45</v>
      </c>
      <c r="C50" s="105" t="s">
        <v>192</v>
      </c>
      <c r="D50" s="31" t="s">
        <v>12</v>
      </c>
      <c r="E50" s="31" t="s">
        <v>13</v>
      </c>
      <c r="F50" s="29"/>
      <c r="G50" s="29"/>
      <c r="H50" s="25">
        <f>H51</f>
        <v>1950</v>
      </c>
      <c r="I50" s="25">
        <f>I51</f>
        <v>650</v>
      </c>
    </row>
    <row r="51" spans="1:9" ht="48.75" customHeight="1">
      <c r="A51" s="14"/>
      <c r="B51" s="50" t="s">
        <v>144</v>
      </c>
      <c r="C51" s="105" t="s">
        <v>192</v>
      </c>
      <c r="D51" s="31" t="s">
        <v>12</v>
      </c>
      <c r="E51" s="31" t="s">
        <v>13</v>
      </c>
      <c r="F51" s="31" t="s">
        <v>75</v>
      </c>
      <c r="G51" s="83"/>
      <c r="H51" s="85">
        <f>H52+H57</f>
        <v>1950</v>
      </c>
      <c r="I51" s="85">
        <f>I52+I57</f>
        <v>650</v>
      </c>
    </row>
    <row r="52" spans="1:9" ht="89.25">
      <c r="A52" s="14"/>
      <c r="B52" s="44" t="s">
        <v>145</v>
      </c>
      <c r="C52" s="106" t="s">
        <v>192</v>
      </c>
      <c r="D52" s="29" t="s">
        <v>12</v>
      </c>
      <c r="E52" s="29" t="s">
        <v>13</v>
      </c>
      <c r="F52" s="29" t="s">
        <v>76</v>
      </c>
      <c r="G52" s="23"/>
      <c r="H52" s="27">
        <f>H53+H55</f>
        <v>1850</v>
      </c>
      <c r="I52" s="27">
        <f>I53+I55</f>
        <v>550</v>
      </c>
    </row>
    <row r="53" spans="1:9" ht="114.75">
      <c r="A53" s="14"/>
      <c r="B53" s="26" t="s">
        <v>146</v>
      </c>
      <c r="C53" s="106" t="s">
        <v>192</v>
      </c>
      <c r="D53" s="29" t="s">
        <v>12</v>
      </c>
      <c r="E53" s="29" t="s">
        <v>13</v>
      </c>
      <c r="F53" s="29" t="s">
        <v>108</v>
      </c>
      <c r="G53" s="23"/>
      <c r="H53" s="27">
        <f>H54</f>
        <v>1550</v>
      </c>
      <c r="I53" s="27">
        <f>I54</f>
        <v>150</v>
      </c>
    </row>
    <row r="54" spans="1:9" ht="25.5">
      <c r="A54" s="14"/>
      <c r="B54" s="26" t="s">
        <v>133</v>
      </c>
      <c r="C54" s="106" t="s">
        <v>192</v>
      </c>
      <c r="D54" s="29" t="s">
        <v>12</v>
      </c>
      <c r="E54" s="29" t="s">
        <v>13</v>
      </c>
      <c r="F54" s="29" t="s">
        <v>108</v>
      </c>
      <c r="G54" s="23">
        <v>240</v>
      </c>
      <c r="H54" s="27">
        <f>150+1400</f>
        <v>1550</v>
      </c>
      <c r="I54" s="27">
        <v>150</v>
      </c>
    </row>
    <row r="55" spans="1:9" ht="102">
      <c r="A55" s="14"/>
      <c r="B55" s="26" t="s">
        <v>183</v>
      </c>
      <c r="C55" s="106" t="s">
        <v>192</v>
      </c>
      <c r="D55" s="29" t="s">
        <v>12</v>
      </c>
      <c r="E55" s="29" t="s">
        <v>13</v>
      </c>
      <c r="F55" s="29" t="s">
        <v>109</v>
      </c>
      <c r="G55" s="23"/>
      <c r="H55" s="27">
        <f>H56</f>
        <v>300</v>
      </c>
      <c r="I55" s="27">
        <f>I56</f>
        <v>400</v>
      </c>
    </row>
    <row r="56" spans="1:9" ht="25.5">
      <c r="A56" s="14"/>
      <c r="B56" s="26" t="s">
        <v>133</v>
      </c>
      <c r="C56" s="106" t="s">
        <v>192</v>
      </c>
      <c r="D56" s="29" t="s">
        <v>12</v>
      </c>
      <c r="E56" s="29" t="s">
        <v>13</v>
      </c>
      <c r="F56" s="29" t="s">
        <v>109</v>
      </c>
      <c r="G56" s="23">
        <v>240</v>
      </c>
      <c r="H56" s="27">
        <v>300</v>
      </c>
      <c r="I56" s="27">
        <v>400</v>
      </c>
    </row>
    <row r="57" spans="1:9" ht="51">
      <c r="A57" s="14"/>
      <c r="B57" s="44" t="s">
        <v>147</v>
      </c>
      <c r="C57" s="106" t="s">
        <v>192</v>
      </c>
      <c r="D57" s="29" t="s">
        <v>12</v>
      </c>
      <c r="E57" s="29" t="s">
        <v>13</v>
      </c>
      <c r="F57" s="29" t="s">
        <v>98</v>
      </c>
      <c r="G57" s="31"/>
      <c r="H57" s="27">
        <f>H58</f>
        <v>100</v>
      </c>
      <c r="I57" s="27">
        <f>I58</f>
        <v>100</v>
      </c>
    </row>
    <row r="58" spans="1:9" ht="102">
      <c r="A58" s="14"/>
      <c r="B58" s="26" t="s">
        <v>148</v>
      </c>
      <c r="C58" s="106" t="s">
        <v>192</v>
      </c>
      <c r="D58" s="29" t="s">
        <v>12</v>
      </c>
      <c r="E58" s="29" t="s">
        <v>13</v>
      </c>
      <c r="F58" s="29" t="s">
        <v>110</v>
      </c>
      <c r="G58" s="31"/>
      <c r="H58" s="27">
        <f>H59</f>
        <v>100</v>
      </c>
      <c r="I58" s="27">
        <f>I59</f>
        <v>100</v>
      </c>
    </row>
    <row r="59" spans="1:9" ht="25.5">
      <c r="A59" s="14"/>
      <c r="B59" s="26" t="s">
        <v>133</v>
      </c>
      <c r="C59" s="106" t="s">
        <v>192</v>
      </c>
      <c r="D59" s="29" t="s">
        <v>12</v>
      </c>
      <c r="E59" s="29" t="s">
        <v>13</v>
      </c>
      <c r="F59" s="29" t="s">
        <v>110</v>
      </c>
      <c r="G59" s="29" t="s">
        <v>139</v>
      </c>
      <c r="H59" s="73">
        <v>100</v>
      </c>
      <c r="I59" s="73">
        <v>100</v>
      </c>
    </row>
    <row r="60" spans="1:9" s="1" customFormat="1" ht="14.25">
      <c r="A60" s="58"/>
      <c r="B60" s="55" t="s">
        <v>14</v>
      </c>
      <c r="C60" s="107" t="s">
        <v>192</v>
      </c>
      <c r="D60" s="62" t="s">
        <v>15</v>
      </c>
      <c r="E60" s="62" t="s">
        <v>0</v>
      </c>
      <c r="F60" s="62" t="s">
        <v>0</v>
      </c>
      <c r="G60" s="62" t="s">
        <v>0</v>
      </c>
      <c r="H60" s="63">
        <f>H61+H67</f>
        <v>2944.9</v>
      </c>
      <c r="I60" s="63">
        <f>I61+I67</f>
        <v>3004.9</v>
      </c>
    </row>
    <row r="61" spans="1:9" s="1" customFormat="1" ht="15.75">
      <c r="A61" s="14"/>
      <c r="B61" s="50" t="s">
        <v>74</v>
      </c>
      <c r="C61" s="105" t="s">
        <v>192</v>
      </c>
      <c r="D61" s="37" t="s">
        <v>15</v>
      </c>
      <c r="E61" s="37" t="s">
        <v>73</v>
      </c>
      <c r="F61" s="37"/>
      <c r="G61" s="37"/>
      <c r="H61" s="25">
        <f>H62</f>
        <v>2394.9</v>
      </c>
      <c r="I61" s="25">
        <f>I62</f>
        <v>2394.9</v>
      </c>
    </row>
    <row r="62" spans="1:9" s="1" customFormat="1" ht="41.25" customHeight="1">
      <c r="A62" s="14"/>
      <c r="B62" s="50" t="s">
        <v>150</v>
      </c>
      <c r="C62" s="105" t="s">
        <v>192</v>
      </c>
      <c r="D62" s="37" t="s">
        <v>15</v>
      </c>
      <c r="E62" s="37" t="s">
        <v>73</v>
      </c>
      <c r="F62" s="37" t="s">
        <v>77</v>
      </c>
      <c r="G62" s="87"/>
      <c r="H62" s="89">
        <f>H63+H65</f>
        <v>2394.9</v>
      </c>
      <c r="I62" s="89">
        <f>I63+I65</f>
        <v>2394.9</v>
      </c>
    </row>
    <row r="63" spans="1:9" s="1" customFormat="1" ht="63.75">
      <c r="A63" s="14"/>
      <c r="B63" s="44" t="s">
        <v>151</v>
      </c>
      <c r="C63" s="106" t="s">
        <v>192</v>
      </c>
      <c r="D63" s="38" t="s">
        <v>15</v>
      </c>
      <c r="E63" s="38" t="s">
        <v>73</v>
      </c>
      <c r="F63" s="38" t="s">
        <v>78</v>
      </c>
      <c r="G63" s="38"/>
      <c r="H63" s="27">
        <f>H64</f>
        <v>1994.9</v>
      </c>
      <c r="I63" s="27">
        <f>I64</f>
        <v>1994.9</v>
      </c>
    </row>
    <row r="64" spans="1:9" s="1" customFormat="1" ht="114.75">
      <c r="A64" s="14"/>
      <c r="B64" s="39" t="s">
        <v>152</v>
      </c>
      <c r="C64" s="106" t="s">
        <v>192</v>
      </c>
      <c r="D64" s="38" t="s">
        <v>15</v>
      </c>
      <c r="E64" s="38" t="s">
        <v>73</v>
      </c>
      <c r="F64" s="38" t="s">
        <v>79</v>
      </c>
      <c r="G64" s="38"/>
      <c r="H64" s="27">
        <v>1994.9</v>
      </c>
      <c r="I64" s="27">
        <v>1994.9</v>
      </c>
    </row>
    <row r="65" spans="1:9" s="1" customFormat="1" ht="57.75" customHeight="1">
      <c r="A65" s="14"/>
      <c r="B65" s="44" t="s">
        <v>153</v>
      </c>
      <c r="C65" s="106" t="s">
        <v>192</v>
      </c>
      <c r="D65" s="38" t="s">
        <v>15</v>
      </c>
      <c r="E65" s="38" t="s">
        <v>73</v>
      </c>
      <c r="F65" s="38" t="s">
        <v>80</v>
      </c>
      <c r="G65" s="23"/>
      <c r="H65" s="27">
        <f>H66</f>
        <v>400</v>
      </c>
      <c r="I65" s="27">
        <f>I66</f>
        <v>400</v>
      </c>
    </row>
    <row r="66" spans="1:9" s="1" customFormat="1" ht="63.75">
      <c r="A66" s="14"/>
      <c r="B66" s="26" t="s">
        <v>154</v>
      </c>
      <c r="C66" s="106" t="s">
        <v>192</v>
      </c>
      <c r="D66" s="38" t="s">
        <v>15</v>
      </c>
      <c r="E66" s="38" t="s">
        <v>73</v>
      </c>
      <c r="F66" s="38" t="s">
        <v>81</v>
      </c>
      <c r="G66" s="23"/>
      <c r="H66" s="27">
        <v>400</v>
      </c>
      <c r="I66" s="27">
        <v>400</v>
      </c>
    </row>
    <row r="67" spans="1:9" s="1" customFormat="1" ht="15.75">
      <c r="A67" s="14"/>
      <c r="B67" s="51" t="s">
        <v>93</v>
      </c>
      <c r="C67" s="105" t="s">
        <v>192</v>
      </c>
      <c r="D67" s="31" t="s">
        <v>15</v>
      </c>
      <c r="E67" s="31" t="s">
        <v>16</v>
      </c>
      <c r="F67" s="38"/>
      <c r="G67" s="23"/>
      <c r="H67" s="25">
        <f>H68</f>
        <v>550</v>
      </c>
      <c r="I67" s="25">
        <f>I68</f>
        <v>610</v>
      </c>
    </row>
    <row r="68" spans="1:9" s="1" customFormat="1" ht="38.25">
      <c r="A68" s="14"/>
      <c r="B68" s="50" t="s">
        <v>140</v>
      </c>
      <c r="C68" s="105" t="s">
        <v>192</v>
      </c>
      <c r="D68" s="31" t="s">
        <v>15</v>
      </c>
      <c r="E68" s="31" t="s">
        <v>16</v>
      </c>
      <c r="F68" s="31" t="s">
        <v>52</v>
      </c>
      <c r="G68" s="31"/>
      <c r="H68" s="25">
        <f>H69+H71</f>
        <v>550</v>
      </c>
      <c r="I68" s="25">
        <f>I69+I71</f>
        <v>610</v>
      </c>
    </row>
    <row r="69" spans="1:9" s="1" customFormat="1" ht="15.75">
      <c r="A69" s="14"/>
      <c r="B69" s="26" t="s">
        <v>56</v>
      </c>
      <c r="C69" s="106" t="s">
        <v>192</v>
      </c>
      <c r="D69" s="29" t="s">
        <v>15</v>
      </c>
      <c r="E69" s="29" t="s">
        <v>16</v>
      </c>
      <c r="F69" s="29" t="s">
        <v>57</v>
      </c>
      <c r="G69" s="31"/>
      <c r="H69" s="27">
        <f>H70</f>
        <v>450</v>
      </c>
      <c r="I69" s="27">
        <f>I70</f>
        <v>500</v>
      </c>
    </row>
    <row r="70" spans="1:9" s="1" customFormat="1" ht="25.5">
      <c r="A70" s="14"/>
      <c r="B70" s="26" t="s">
        <v>133</v>
      </c>
      <c r="C70" s="106" t="s">
        <v>192</v>
      </c>
      <c r="D70" s="29" t="s">
        <v>15</v>
      </c>
      <c r="E70" s="29" t="s">
        <v>16</v>
      </c>
      <c r="F70" s="29" t="s">
        <v>57</v>
      </c>
      <c r="G70" s="29" t="s">
        <v>139</v>
      </c>
      <c r="H70" s="27">
        <v>450</v>
      </c>
      <c r="I70" s="27">
        <v>500</v>
      </c>
    </row>
    <row r="71" spans="1:9" s="1" customFormat="1" ht="19.5" customHeight="1">
      <c r="A71" s="14"/>
      <c r="B71" s="26" t="s">
        <v>46</v>
      </c>
      <c r="C71" s="106" t="s">
        <v>192</v>
      </c>
      <c r="D71" s="29" t="s">
        <v>15</v>
      </c>
      <c r="E71" s="29" t="s">
        <v>16</v>
      </c>
      <c r="F71" s="29" t="s">
        <v>58</v>
      </c>
      <c r="G71" s="29"/>
      <c r="H71" s="27">
        <f>H72</f>
        <v>100</v>
      </c>
      <c r="I71" s="27">
        <f>I72</f>
        <v>110</v>
      </c>
    </row>
    <row r="72" spans="1:9" s="1" customFormat="1" ht="27.75" customHeight="1">
      <c r="A72" s="14"/>
      <c r="B72" s="26" t="s">
        <v>133</v>
      </c>
      <c r="C72" s="106" t="s">
        <v>192</v>
      </c>
      <c r="D72" s="29" t="s">
        <v>15</v>
      </c>
      <c r="E72" s="29" t="s">
        <v>16</v>
      </c>
      <c r="F72" s="29" t="s">
        <v>58</v>
      </c>
      <c r="G72" s="29" t="s">
        <v>139</v>
      </c>
      <c r="H72" s="27">
        <v>100</v>
      </c>
      <c r="I72" s="27">
        <v>110</v>
      </c>
    </row>
    <row r="73" spans="1:9" s="1" customFormat="1" ht="15">
      <c r="A73" s="58"/>
      <c r="B73" s="59" t="s">
        <v>17</v>
      </c>
      <c r="C73" s="107" t="s">
        <v>192</v>
      </c>
      <c r="D73" s="60" t="s">
        <v>18</v>
      </c>
      <c r="E73" s="64"/>
      <c r="F73" s="64"/>
      <c r="G73" s="64"/>
      <c r="H73" s="63">
        <f>H74+H78+H92</f>
        <v>15200</v>
      </c>
      <c r="I73" s="63">
        <f>I74+I78+I92</f>
        <v>9790</v>
      </c>
    </row>
    <row r="74" spans="1:9" ht="15.75">
      <c r="A74" s="14"/>
      <c r="B74" s="22" t="s">
        <v>33</v>
      </c>
      <c r="C74" s="105" t="s">
        <v>192</v>
      </c>
      <c r="D74" s="31" t="s">
        <v>18</v>
      </c>
      <c r="E74" s="31" t="s">
        <v>34</v>
      </c>
      <c r="F74" s="29"/>
      <c r="G74" s="29"/>
      <c r="H74" s="25">
        <f aca="true" t="shared" si="3" ref="H74:I76">H75</f>
        <v>3000</v>
      </c>
      <c r="I74" s="25">
        <f t="shared" si="3"/>
        <v>2000</v>
      </c>
    </row>
    <row r="75" spans="1:9" ht="44.25" customHeight="1">
      <c r="A75" s="45"/>
      <c r="B75" s="50" t="s">
        <v>140</v>
      </c>
      <c r="C75" s="105" t="s">
        <v>192</v>
      </c>
      <c r="D75" s="31" t="s">
        <v>18</v>
      </c>
      <c r="E75" s="31" t="s">
        <v>34</v>
      </c>
      <c r="F75" s="31" t="s">
        <v>52</v>
      </c>
      <c r="G75" s="90"/>
      <c r="H75" s="93">
        <f t="shared" si="3"/>
        <v>3000</v>
      </c>
      <c r="I75" s="93">
        <f t="shared" si="3"/>
        <v>2000</v>
      </c>
    </row>
    <row r="76" spans="1:9" ht="25.5">
      <c r="A76" s="45"/>
      <c r="B76" s="40" t="s">
        <v>82</v>
      </c>
      <c r="C76" s="106" t="s">
        <v>192</v>
      </c>
      <c r="D76" s="29" t="s">
        <v>18</v>
      </c>
      <c r="E76" s="29" t="s">
        <v>34</v>
      </c>
      <c r="F76" s="29" t="s">
        <v>111</v>
      </c>
      <c r="G76" s="90"/>
      <c r="H76" s="90">
        <f t="shared" si="3"/>
        <v>3000</v>
      </c>
      <c r="I76" s="90">
        <f>I77</f>
        <v>2000</v>
      </c>
    </row>
    <row r="77" spans="1:9" ht="25.5">
      <c r="A77" s="45"/>
      <c r="B77" s="26" t="s">
        <v>133</v>
      </c>
      <c r="C77" s="106" t="s">
        <v>192</v>
      </c>
      <c r="D77" s="29" t="s">
        <v>18</v>
      </c>
      <c r="E77" s="29" t="s">
        <v>34</v>
      </c>
      <c r="F77" s="29" t="s">
        <v>111</v>
      </c>
      <c r="G77" s="29">
        <v>240</v>
      </c>
      <c r="H77" s="90">
        <v>3000</v>
      </c>
      <c r="I77" s="90">
        <v>2000</v>
      </c>
    </row>
    <row r="78" spans="1:9" ht="15.75">
      <c r="A78" s="45"/>
      <c r="B78" s="22" t="s">
        <v>72</v>
      </c>
      <c r="C78" s="105" t="s">
        <v>192</v>
      </c>
      <c r="D78" s="31" t="s">
        <v>18</v>
      </c>
      <c r="E78" s="31" t="s">
        <v>71</v>
      </c>
      <c r="F78" s="29"/>
      <c r="G78" s="91"/>
      <c r="H78" s="25">
        <f>H79+H89+H86</f>
        <v>9000</v>
      </c>
      <c r="I78" s="25">
        <f>I79+I89+I86</f>
        <v>5887</v>
      </c>
    </row>
    <row r="79" spans="1:9" ht="45" customHeight="1">
      <c r="A79" s="45"/>
      <c r="B79" s="92" t="s">
        <v>155</v>
      </c>
      <c r="C79" s="105" t="s">
        <v>192</v>
      </c>
      <c r="D79" s="24" t="s">
        <v>18</v>
      </c>
      <c r="E79" s="31" t="s">
        <v>71</v>
      </c>
      <c r="F79" s="31" t="s">
        <v>83</v>
      </c>
      <c r="G79" s="93"/>
      <c r="H79" s="93">
        <f>H80+H82+H84</f>
        <v>6700</v>
      </c>
      <c r="I79" s="93">
        <f>I80+I82+I84</f>
        <v>3800</v>
      </c>
    </row>
    <row r="80" spans="1:9" ht="79.5" customHeight="1">
      <c r="A80" s="45"/>
      <c r="B80" s="40" t="s">
        <v>177</v>
      </c>
      <c r="C80" s="106" t="s">
        <v>192</v>
      </c>
      <c r="D80" s="23" t="s">
        <v>18</v>
      </c>
      <c r="E80" s="29" t="s">
        <v>71</v>
      </c>
      <c r="F80" s="29" t="s">
        <v>84</v>
      </c>
      <c r="G80" s="29"/>
      <c r="H80" s="27">
        <f>H81</f>
        <v>2000</v>
      </c>
      <c r="I80" s="27">
        <f>I81</f>
        <v>0</v>
      </c>
    </row>
    <row r="81" spans="1:9" ht="19.5" customHeight="1">
      <c r="A81" s="45"/>
      <c r="B81" s="26" t="s">
        <v>156</v>
      </c>
      <c r="C81" s="106" t="s">
        <v>192</v>
      </c>
      <c r="D81" s="23" t="s">
        <v>18</v>
      </c>
      <c r="E81" s="29" t="s">
        <v>71</v>
      </c>
      <c r="F81" s="29" t="s">
        <v>84</v>
      </c>
      <c r="G81" s="29" t="s">
        <v>157</v>
      </c>
      <c r="H81" s="27">
        <v>2000</v>
      </c>
      <c r="I81" s="27">
        <v>0</v>
      </c>
    </row>
    <row r="82" spans="1:9" ht="55.5" customHeight="1">
      <c r="A82" s="45"/>
      <c r="B82" s="40" t="s">
        <v>178</v>
      </c>
      <c r="C82" s="106" t="s">
        <v>192</v>
      </c>
      <c r="D82" s="23" t="s">
        <v>18</v>
      </c>
      <c r="E82" s="29" t="s">
        <v>71</v>
      </c>
      <c r="F82" s="29" t="s">
        <v>124</v>
      </c>
      <c r="G82" s="29"/>
      <c r="H82" s="27">
        <f>H83</f>
        <v>2700</v>
      </c>
      <c r="I82" s="27">
        <f>I83</f>
        <v>2800</v>
      </c>
    </row>
    <row r="83" spans="1:9" ht="34.5" customHeight="1">
      <c r="A83" s="45"/>
      <c r="B83" s="26" t="s">
        <v>133</v>
      </c>
      <c r="C83" s="106" t="s">
        <v>192</v>
      </c>
      <c r="D83" s="23" t="s">
        <v>18</v>
      </c>
      <c r="E83" s="29" t="s">
        <v>71</v>
      </c>
      <c r="F83" s="29" t="s">
        <v>124</v>
      </c>
      <c r="G83" s="29" t="s">
        <v>139</v>
      </c>
      <c r="H83" s="73">
        <v>2700</v>
      </c>
      <c r="I83" s="73">
        <v>2800</v>
      </c>
    </row>
    <row r="84" spans="1:9" ht="57.75" customHeight="1">
      <c r="A84" s="45"/>
      <c r="B84" s="78" t="s">
        <v>193</v>
      </c>
      <c r="C84" s="106" t="s">
        <v>192</v>
      </c>
      <c r="D84" s="23" t="s">
        <v>18</v>
      </c>
      <c r="E84" s="29" t="s">
        <v>71</v>
      </c>
      <c r="F84" s="29" t="s">
        <v>131</v>
      </c>
      <c r="G84" s="29"/>
      <c r="H84" s="73">
        <f>H85</f>
        <v>2000</v>
      </c>
      <c r="I84" s="73">
        <f>I85</f>
        <v>1000</v>
      </c>
    </row>
    <row r="85" spans="1:9" ht="24" customHeight="1">
      <c r="A85" s="45"/>
      <c r="B85" s="71" t="s">
        <v>137</v>
      </c>
      <c r="C85" s="106" t="s">
        <v>192</v>
      </c>
      <c r="D85" s="23" t="s">
        <v>18</v>
      </c>
      <c r="E85" s="29" t="s">
        <v>71</v>
      </c>
      <c r="F85" s="29" t="s">
        <v>131</v>
      </c>
      <c r="G85" s="29" t="s">
        <v>138</v>
      </c>
      <c r="H85" s="73">
        <v>2000</v>
      </c>
      <c r="I85" s="73">
        <v>1000</v>
      </c>
    </row>
    <row r="86" spans="1:9" ht="56.25" customHeight="1">
      <c r="A86" s="45"/>
      <c r="B86" s="92" t="s">
        <v>158</v>
      </c>
      <c r="C86" s="105" t="s">
        <v>192</v>
      </c>
      <c r="D86" s="24" t="s">
        <v>18</v>
      </c>
      <c r="E86" s="31" t="s">
        <v>71</v>
      </c>
      <c r="F86" s="31" t="s">
        <v>85</v>
      </c>
      <c r="G86" s="31"/>
      <c r="H86" s="76">
        <f>H87</f>
        <v>300</v>
      </c>
      <c r="I86" s="76">
        <f>I87</f>
        <v>87</v>
      </c>
    </row>
    <row r="87" spans="1:9" ht="68.25" customHeight="1">
      <c r="A87" s="45"/>
      <c r="B87" s="40" t="s">
        <v>184</v>
      </c>
      <c r="C87" s="106" t="s">
        <v>192</v>
      </c>
      <c r="D87" s="23" t="s">
        <v>18</v>
      </c>
      <c r="E87" s="29" t="s">
        <v>71</v>
      </c>
      <c r="F87" s="29" t="s">
        <v>112</v>
      </c>
      <c r="G87" s="29"/>
      <c r="H87" s="73">
        <f>H88</f>
        <v>300</v>
      </c>
      <c r="I87" s="73">
        <f>I88</f>
        <v>87</v>
      </c>
    </row>
    <row r="88" spans="1:9" ht="24" customHeight="1">
      <c r="A88" s="45"/>
      <c r="B88" s="26" t="s">
        <v>133</v>
      </c>
      <c r="C88" s="106" t="s">
        <v>192</v>
      </c>
      <c r="D88" s="23" t="s">
        <v>18</v>
      </c>
      <c r="E88" s="29" t="s">
        <v>71</v>
      </c>
      <c r="F88" s="29" t="s">
        <v>112</v>
      </c>
      <c r="G88" s="29" t="s">
        <v>139</v>
      </c>
      <c r="H88" s="73">
        <v>300</v>
      </c>
      <c r="I88" s="73">
        <v>87</v>
      </c>
    </row>
    <row r="89" spans="1:9" s="46" customFormat="1" ht="40.5" customHeight="1">
      <c r="A89" s="45"/>
      <c r="B89" s="50" t="s">
        <v>140</v>
      </c>
      <c r="C89" s="105" t="s">
        <v>192</v>
      </c>
      <c r="D89" s="31" t="s">
        <v>18</v>
      </c>
      <c r="E89" s="31" t="s">
        <v>71</v>
      </c>
      <c r="F89" s="31" t="s">
        <v>52</v>
      </c>
      <c r="G89" s="72"/>
      <c r="H89" s="88">
        <f>H90</f>
        <v>2000</v>
      </c>
      <c r="I89" s="88">
        <f>I90</f>
        <v>2000</v>
      </c>
    </row>
    <row r="90" spans="1:9" s="46" customFormat="1" ht="43.5" customHeight="1">
      <c r="A90" s="45"/>
      <c r="B90" s="26" t="s">
        <v>86</v>
      </c>
      <c r="C90" s="106" t="s">
        <v>192</v>
      </c>
      <c r="D90" s="29" t="s">
        <v>18</v>
      </c>
      <c r="E90" s="29" t="s">
        <v>71</v>
      </c>
      <c r="F90" s="29" t="s">
        <v>87</v>
      </c>
      <c r="G90" s="72"/>
      <c r="H90" s="94">
        <f>H91</f>
        <v>2000</v>
      </c>
      <c r="I90" s="94">
        <f>I91</f>
        <v>2000</v>
      </c>
    </row>
    <row r="91" spans="1:9" s="46" customFormat="1" ht="34.5" customHeight="1">
      <c r="A91" s="45"/>
      <c r="B91" s="26" t="s">
        <v>133</v>
      </c>
      <c r="C91" s="106" t="s">
        <v>192</v>
      </c>
      <c r="D91" s="29" t="s">
        <v>18</v>
      </c>
      <c r="E91" s="29" t="s">
        <v>71</v>
      </c>
      <c r="F91" s="29" t="s">
        <v>87</v>
      </c>
      <c r="G91" s="29" t="s">
        <v>139</v>
      </c>
      <c r="H91" s="95">
        <v>2000</v>
      </c>
      <c r="I91" s="95">
        <v>2000</v>
      </c>
    </row>
    <row r="92" spans="1:9" ht="20.25" customHeight="1">
      <c r="A92" s="14"/>
      <c r="B92" s="22" t="s">
        <v>89</v>
      </c>
      <c r="C92" s="105" t="s">
        <v>192</v>
      </c>
      <c r="D92" s="31" t="s">
        <v>18</v>
      </c>
      <c r="E92" s="31" t="s">
        <v>88</v>
      </c>
      <c r="F92" s="29"/>
      <c r="G92" s="29"/>
      <c r="H92" s="25">
        <f>H93+H96</f>
        <v>3200</v>
      </c>
      <c r="I92" s="25">
        <f>I93+I96</f>
        <v>1903</v>
      </c>
    </row>
    <row r="93" spans="1:9" ht="58.5" customHeight="1">
      <c r="A93" s="14"/>
      <c r="B93" s="92" t="s">
        <v>158</v>
      </c>
      <c r="C93" s="105" t="s">
        <v>192</v>
      </c>
      <c r="D93" s="24" t="s">
        <v>18</v>
      </c>
      <c r="E93" s="31" t="s">
        <v>88</v>
      </c>
      <c r="F93" s="31" t="s">
        <v>85</v>
      </c>
      <c r="G93" s="93"/>
      <c r="H93" s="93">
        <f>H94</f>
        <v>1200</v>
      </c>
      <c r="I93" s="93">
        <f>I94</f>
        <v>1133</v>
      </c>
    </row>
    <row r="94" spans="1:9" ht="70.5" customHeight="1">
      <c r="A94" s="14"/>
      <c r="B94" s="40" t="s">
        <v>184</v>
      </c>
      <c r="C94" s="106" t="s">
        <v>192</v>
      </c>
      <c r="D94" s="23" t="s">
        <v>18</v>
      </c>
      <c r="E94" s="29" t="s">
        <v>88</v>
      </c>
      <c r="F94" s="29" t="s">
        <v>112</v>
      </c>
      <c r="G94" s="29"/>
      <c r="H94" s="27">
        <f>H95</f>
        <v>1200</v>
      </c>
      <c r="I94" s="27">
        <f>I95</f>
        <v>1133</v>
      </c>
    </row>
    <row r="95" spans="1:9" ht="25.5">
      <c r="A95" s="14"/>
      <c r="B95" s="26" t="s">
        <v>133</v>
      </c>
      <c r="C95" s="106" t="s">
        <v>192</v>
      </c>
      <c r="D95" s="23" t="s">
        <v>18</v>
      </c>
      <c r="E95" s="29" t="s">
        <v>88</v>
      </c>
      <c r="F95" s="29" t="s">
        <v>112</v>
      </c>
      <c r="G95" s="29" t="s">
        <v>139</v>
      </c>
      <c r="H95" s="73">
        <f>1500-300</f>
        <v>1200</v>
      </c>
      <c r="I95" s="73">
        <f>1220-87</f>
        <v>1133</v>
      </c>
    </row>
    <row r="96" spans="1:9" ht="44.25" customHeight="1">
      <c r="A96" s="14"/>
      <c r="B96" s="92" t="s">
        <v>159</v>
      </c>
      <c r="C96" s="105" t="s">
        <v>192</v>
      </c>
      <c r="D96" s="31" t="s">
        <v>18</v>
      </c>
      <c r="E96" s="31" t="s">
        <v>88</v>
      </c>
      <c r="F96" s="31" t="s">
        <v>90</v>
      </c>
      <c r="G96" s="83"/>
      <c r="H96" s="89">
        <f>H97+H99</f>
        <v>2000</v>
      </c>
      <c r="I96" s="89">
        <f>I97+I99</f>
        <v>770</v>
      </c>
    </row>
    <row r="97" spans="1:9" ht="76.5">
      <c r="A97" s="14"/>
      <c r="B97" s="26" t="s">
        <v>161</v>
      </c>
      <c r="C97" s="106" t="s">
        <v>192</v>
      </c>
      <c r="D97" s="29" t="s">
        <v>18</v>
      </c>
      <c r="E97" s="29" t="s">
        <v>88</v>
      </c>
      <c r="F97" s="29" t="s">
        <v>113</v>
      </c>
      <c r="G97" s="29"/>
      <c r="H97" s="27">
        <f>H98</f>
        <v>1000</v>
      </c>
      <c r="I97" s="27">
        <f>I98</f>
        <v>270</v>
      </c>
    </row>
    <row r="98" spans="1:9" ht="25.5">
      <c r="A98" s="14"/>
      <c r="B98" s="26" t="s">
        <v>133</v>
      </c>
      <c r="C98" s="106" t="s">
        <v>192</v>
      </c>
      <c r="D98" s="29" t="s">
        <v>18</v>
      </c>
      <c r="E98" s="29" t="s">
        <v>88</v>
      </c>
      <c r="F98" s="29" t="s">
        <v>113</v>
      </c>
      <c r="G98" s="29" t="s">
        <v>139</v>
      </c>
      <c r="H98" s="27">
        <v>1000</v>
      </c>
      <c r="I98" s="27">
        <f>100+100+70</f>
        <v>270</v>
      </c>
    </row>
    <row r="99" spans="1:9" ht="60" customHeight="1">
      <c r="A99" s="14"/>
      <c r="B99" s="39" t="s">
        <v>185</v>
      </c>
      <c r="C99" s="106" t="s">
        <v>192</v>
      </c>
      <c r="D99" s="38" t="s">
        <v>18</v>
      </c>
      <c r="E99" s="38" t="s">
        <v>88</v>
      </c>
      <c r="F99" s="38" t="s">
        <v>130</v>
      </c>
      <c r="G99" s="53"/>
      <c r="H99" s="28">
        <f>H100</f>
        <v>1000</v>
      </c>
      <c r="I99" s="28">
        <f>I100</f>
        <v>500</v>
      </c>
    </row>
    <row r="100" spans="1:9" ht="33" customHeight="1">
      <c r="A100" s="14"/>
      <c r="B100" s="26" t="s">
        <v>133</v>
      </c>
      <c r="C100" s="106" t="s">
        <v>192</v>
      </c>
      <c r="D100" s="38" t="s">
        <v>18</v>
      </c>
      <c r="E100" s="38" t="s">
        <v>88</v>
      </c>
      <c r="F100" s="38" t="s">
        <v>130</v>
      </c>
      <c r="G100" s="38" t="s">
        <v>139</v>
      </c>
      <c r="H100" s="28">
        <v>1000</v>
      </c>
      <c r="I100" s="28">
        <v>500</v>
      </c>
    </row>
    <row r="101" spans="1:9" ht="15">
      <c r="A101" s="58"/>
      <c r="B101" s="65" t="s">
        <v>91</v>
      </c>
      <c r="C101" s="107" t="s">
        <v>192</v>
      </c>
      <c r="D101" s="60" t="s">
        <v>92</v>
      </c>
      <c r="E101" s="66"/>
      <c r="F101" s="67"/>
      <c r="G101" s="64"/>
      <c r="H101" s="57">
        <f aca="true" t="shared" si="4" ref="H101:I105">H102</f>
        <v>60</v>
      </c>
      <c r="I101" s="57">
        <f t="shared" si="4"/>
        <v>70</v>
      </c>
    </row>
    <row r="102" spans="1:9" ht="15.75">
      <c r="A102" s="14"/>
      <c r="B102" s="22" t="s">
        <v>95</v>
      </c>
      <c r="C102" s="105" t="s">
        <v>192</v>
      </c>
      <c r="D102" s="31" t="s">
        <v>92</v>
      </c>
      <c r="E102" s="31" t="s">
        <v>94</v>
      </c>
      <c r="F102" s="46"/>
      <c r="G102" s="29"/>
      <c r="H102" s="97">
        <f t="shared" si="4"/>
        <v>60</v>
      </c>
      <c r="I102" s="97">
        <f t="shared" si="4"/>
        <v>70</v>
      </c>
    </row>
    <row r="103" spans="1:9" ht="42.75" customHeight="1">
      <c r="A103" s="14"/>
      <c r="B103" s="50" t="s">
        <v>162</v>
      </c>
      <c r="C103" s="105" t="s">
        <v>192</v>
      </c>
      <c r="D103" s="31" t="s">
        <v>92</v>
      </c>
      <c r="E103" s="31" t="s">
        <v>94</v>
      </c>
      <c r="F103" s="31" t="s">
        <v>29</v>
      </c>
      <c r="G103" s="83"/>
      <c r="H103" s="89">
        <f t="shared" si="4"/>
        <v>60</v>
      </c>
      <c r="I103" s="89">
        <f t="shared" si="4"/>
        <v>70</v>
      </c>
    </row>
    <row r="104" spans="1:9" ht="67.5" customHeight="1">
      <c r="A104" s="14"/>
      <c r="B104" s="44" t="s">
        <v>181</v>
      </c>
      <c r="C104" s="106" t="s">
        <v>192</v>
      </c>
      <c r="D104" s="31" t="s">
        <v>92</v>
      </c>
      <c r="E104" s="31" t="s">
        <v>94</v>
      </c>
      <c r="F104" s="31" t="s">
        <v>97</v>
      </c>
      <c r="G104" s="29"/>
      <c r="H104" s="41">
        <f t="shared" si="4"/>
        <v>60</v>
      </c>
      <c r="I104" s="41">
        <f t="shared" si="4"/>
        <v>70</v>
      </c>
    </row>
    <row r="105" spans="1:9" ht="81" customHeight="1">
      <c r="A105" s="14"/>
      <c r="B105" s="39" t="s">
        <v>182</v>
      </c>
      <c r="C105" s="106" t="s">
        <v>192</v>
      </c>
      <c r="D105" s="31" t="s">
        <v>92</v>
      </c>
      <c r="E105" s="31" t="s">
        <v>94</v>
      </c>
      <c r="F105" s="29" t="s">
        <v>96</v>
      </c>
      <c r="G105" s="29"/>
      <c r="H105" s="41">
        <f t="shared" si="4"/>
        <v>60</v>
      </c>
      <c r="I105" s="41">
        <f t="shared" si="4"/>
        <v>70</v>
      </c>
    </row>
    <row r="106" spans="1:9" ht="39" customHeight="1">
      <c r="A106" s="14"/>
      <c r="B106" s="26" t="s">
        <v>133</v>
      </c>
      <c r="C106" s="106" t="s">
        <v>192</v>
      </c>
      <c r="D106" s="31" t="s">
        <v>92</v>
      </c>
      <c r="E106" s="31" t="s">
        <v>94</v>
      </c>
      <c r="F106" s="29" t="s">
        <v>96</v>
      </c>
      <c r="G106" s="29" t="s">
        <v>139</v>
      </c>
      <c r="H106" s="41">
        <v>60</v>
      </c>
      <c r="I106" s="41">
        <v>70</v>
      </c>
    </row>
    <row r="107" spans="1:9" ht="14.25">
      <c r="A107" s="58"/>
      <c r="B107" s="55" t="s">
        <v>47</v>
      </c>
      <c r="C107" s="107" t="s">
        <v>192</v>
      </c>
      <c r="D107" s="62" t="s">
        <v>19</v>
      </c>
      <c r="E107" s="62"/>
      <c r="F107" s="62"/>
      <c r="G107" s="62"/>
      <c r="H107" s="57">
        <f aca="true" t="shared" si="5" ref="H107:I111">H108</f>
        <v>120</v>
      </c>
      <c r="I107" s="57">
        <f t="shared" si="5"/>
        <v>120</v>
      </c>
    </row>
    <row r="108" spans="1:9" ht="15.75">
      <c r="A108" s="14"/>
      <c r="B108" s="22" t="s">
        <v>59</v>
      </c>
      <c r="C108" s="105" t="s">
        <v>192</v>
      </c>
      <c r="D108" s="31" t="s">
        <v>19</v>
      </c>
      <c r="E108" s="31" t="s">
        <v>20</v>
      </c>
      <c r="F108" s="29"/>
      <c r="G108" s="29"/>
      <c r="H108" s="34">
        <f t="shared" si="5"/>
        <v>120</v>
      </c>
      <c r="I108" s="34">
        <f t="shared" si="5"/>
        <v>120</v>
      </c>
    </row>
    <row r="109" spans="1:9" ht="51" customHeight="1">
      <c r="A109" s="14"/>
      <c r="B109" s="50" t="s">
        <v>163</v>
      </c>
      <c r="C109" s="105" t="s">
        <v>192</v>
      </c>
      <c r="D109" s="31" t="s">
        <v>19</v>
      </c>
      <c r="E109" s="31" t="s">
        <v>20</v>
      </c>
      <c r="F109" s="31" t="s">
        <v>29</v>
      </c>
      <c r="G109" s="84"/>
      <c r="H109" s="100">
        <f t="shared" si="5"/>
        <v>120</v>
      </c>
      <c r="I109" s="100">
        <f t="shared" si="5"/>
        <v>120</v>
      </c>
    </row>
    <row r="110" spans="1:9" ht="75" customHeight="1">
      <c r="A110" s="14"/>
      <c r="B110" s="44" t="s">
        <v>164</v>
      </c>
      <c r="C110" s="106" t="s">
        <v>192</v>
      </c>
      <c r="D110" s="29" t="s">
        <v>19</v>
      </c>
      <c r="E110" s="29" t="s">
        <v>20</v>
      </c>
      <c r="F110" s="29" t="s">
        <v>103</v>
      </c>
      <c r="G110" s="29"/>
      <c r="H110" s="21">
        <f t="shared" si="5"/>
        <v>120</v>
      </c>
      <c r="I110" s="21">
        <f t="shared" si="5"/>
        <v>120</v>
      </c>
    </row>
    <row r="111" spans="1:9" ht="76.5">
      <c r="A111" s="14"/>
      <c r="B111" s="26" t="s">
        <v>165</v>
      </c>
      <c r="C111" s="106" t="s">
        <v>192</v>
      </c>
      <c r="D111" s="29" t="s">
        <v>19</v>
      </c>
      <c r="E111" s="29" t="s">
        <v>20</v>
      </c>
      <c r="F111" s="29" t="s">
        <v>104</v>
      </c>
      <c r="G111" s="29"/>
      <c r="H111" s="21">
        <f t="shared" si="5"/>
        <v>120</v>
      </c>
      <c r="I111" s="21">
        <f t="shared" si="5"/>
        <v>120</v>
      </c>
    </row>
    <row r="112" spans="1:9" ht="25.5">
      <c r="A112" s="14"/>
      <c r="B112" s="26" t="s">
        <v>133</v>
      </c>
      <c r="C112" s="106" t="s">
        <v>192</v>
      </c>
      <c r="D112" s="29" t="s">
        <v>19</v>
      </c>
      <c r="E112" s="29" t="s">
        <v>20</v>
      </c>
      <c r="F112" s="29" t="s">
        <v>104</v>
      </c>
      <c r="G112" s="29" t="s">
        <v>139</v>
      </c>
      <c r="H112" s="21">
        <v>120</v>
      </c>
      <c r="I112" s="21">
        <v>120</v>
      </c>
    </row>
    <row r="113" spans="1:9" ht="14.25">
      <c r="A113" s="58"/>
      <c r="B113" s="55" t="s">
        <v>21</v>
      </c>
      <c r="C113" s="107" t="s">
        <v>192</v>
      </c>
      <c r="D113" s="62" t="s">
        <v>22</v>
      </c>
      <c r="E113" s="62"/>
      <c r="F113" s="62"/>
      <c r="G113" s="62"/>
      <c r="H113" s="63">
        <f>H114+H118</f>
        <v>156.74</v>
      </c>
      <c r="I113" s="63">
        <f>I114+I118</f>
        <v>156.74</v>
      </c>
    </row>
    <row r="114" spans="1:9" ht="15.75">
      <c r="A114" s="14"/>
      <c r="B114" s="50" t="s">
        <v>101</v>
      </c>
      <c r="C114" s="105" t="s">
        <v>192</v>
      </c>
      <c r="D114" s="31" t="s">
        <v>22</v>
      </c>
      <c r="E114" s="31" t="s">
        <v>100</v>
      </c>
      <c r="F114" s="37"/>
      <c r="G114" s="37"/>
      <c r="H114" s="25">
        <f aca="true" t="shared" si="6" ref="H114:I116">H115</f>
        <v>106.74</v>
      </c>
      <c r="I114" s="25">
        <f t="shared" si="6"/>
        <v>106.74</v>
      </c>
    </row>
    <row r="115" spans="1:9" ht="44.25" customHeight="1">
      <c r="A115" s="14"/>
      <c r="B115" s="50" t="s">
        <v>140</v>
      </c>
      <c r="C115" s="105" t="s">
        <v>192</v>
      </c>
      <c r="D115" s="31" t="s">
        <v>22</v>
      </c>
      <c r="E115" s="31" t="s">
        <v>100</v>
      </c>
      <c r="F115" s="31" t="s">
        <v>52</v>
      </c>
      <c r="G115" s="37"/>
      <c r="H115" s="20">
        <f t="shared" si="6"/>
        <v>106.74</v>
      </c>
      <c r="I115" s="20">
        <f t="shared" si="6"/>
        <v>106.74</v>
      </c>
    </row>
    <row r="116" spans="1:9" ht="21" customHeight="1">
      <c r="A116" s="14"/>
      <c r="B116" s="39" t="s">
        <v>102</v>
      </c>
      <c r="C116" s="106" t="s">
        <v>192</v>
      </c>
      <c r="D116" s="29" t="s">
        <v>22</v>
      </c>
      <c r="E116" s="29" t="s">
        <v>100</v>
      </c>
      <c r="F116" s="47">
        <v>9900308</v>
      </c>
      <c r="G116" s="37"/>
      <c r="H116" s="27">
        <f t="shared" si="6"/>
        <v>106.74</v>
      </c>
      <c r="I116" s="27">
        <f t="shared" si="6"/>
        <v>106.74</v>
      </c>
    </row>
    <row r="117" spans="1:9" ht="21" customHeight="1">
      <c r="A117" s="14"/>
      <c r="B117" s="39" t="s">
        <v>166</v>
      </c>
      <c r="C117" s="106" t="s">
        <v>192</v>
      </c>
      <c r="D117" s="29" t="s">
        <v>22</v>
      </c>
      <c r="E117" s="29" t="s">
        <v>100</v>
      </c>
      <c r="F117" s="47">
        <v>9900308</v>
      </c>
      <c r="G117" s="38" t="s">
        <v>167</v>
      </c>
      <c r="H117" s="27">
        <v>106.74</v>
      </c>
      <c r="I117" s="27">
        <v>106.74</v>
      </c>
    </row>
    <row r="118" spans="1:9" ht="15.75">
      <c r="A118" s="14"/>
      <c r="B118" s="48" t="s">
        <v>23</v>
      </c>
      <c r="C118" s="105" t="s">
        <v>192</v>
      </c>
      <c r="D118" s="31" t="s">
        <v>22</v>
      </c>
      <c r="E118" s="31" t="s">
        <v>24</v>
      </c>
      <c r="F118" s="31"/>
      <c r="G118" s="31"/>
      <c r="H118" s="25">
        <f aca="true" t="shared" si="7" ref="H118:I120">H119</f>
        <v>50</v>
      </c>
      <c r="I118" s="25">
        <f t="shared" si="7"/>
        <v>50</v>
      </c>
    </row>
    <row r="119" spans="1:9" ht="38.25">
      <c r="A119" s="14"/>
      <c r="B119" s="50" t="s">
        <v>140</v>
      </c>
      <c r="C119" s="105" t="s">
        <v>192</v>
      </c>
      <c r="D119" s="31" t="s">
        <v>22</v>
      </c>
      <c r="E119" s="31" t="s">
        <v>24</v>
      </c>
      <c r="F119" s="31" t="s">
        <v>52</v>
      </c>
      <c r="G119" s="31"/>
      <c r="H119" s="27">
        <f t="shared" si="7"/>
        <v>50</v>
      </c>
      <c r="I119" s="27">
        <f t="shared" si="7"/>
        <v>50</v>
      </c>
    </row>
    <row r="120" spans="1:9" ht="21" customHeight="1">
      <c r="A120" s="14"/>
      <c r="B120" s="49" t="s">
        <v>99</v>
      </c>
      <c r="C120" s="106" t="s">
        <v>192</v>
      </c>
      <c r="D120" s="29" t="s">
        <v>22</v>
      </c>
      <c r="E120" s="29" t="s">
        <v>24</v>
      </c>
      <c r="F120" s="47">
        <v>9901073</v>
      </c>
      <c r="G120" s="31"/>
      <c r="H120" s="27">
        <f t="shared" si="7"/>
        <v>50</v>
      </c>
      <c r="I120" s="27">
        <f t="shared" si="7"/>
        <v>50</v>
      </c>
    </row>
    <row r="121" spans="1:9" ht="21" customHeight="1">
      <c r="A121" s="14"/>
      <c r="B121" s="39" t="s">
        <v>166</v>
      </c>
      <c r="C121" s="106" t="s">
        <v>192</v>
      </c>
      <c r="D121" s="29" t="s">
        <v>22</v>
      </c>
      <c r="E121" s="29" t="s">
        <v>24</v>
      </c>
      <c r="F121" s="47">
        <v>9901073</v>
      </c>
      <c r="G121" s="29" t="s">
        <v>167</v>
      </c>
      <c r="H121" s="27">
        <v>50</v>
      </c>
      <c r="I121" s="27">
        <v>50</v>
      </c>
    </row>
    <row r="122" spans="1:9" ht="14.25">
      <c r="A122" s="61"/>
      <c r="B122" s="55" t="s">
        <v>39</v>
      </c>
      <c r="C122" s="107" t="s">
        <v>192</v>
      </c>
      <c r="D122" s="62" t="s">
        <v>41</v>
      </c>
      <c r="E122" s="62"/>
      <c r="F122" s="62"/>
      <c r="G122" s="62"/>
      <c r="H122" s="63">
        <f aca="true" t="shared" si="8" ref="H122:I126">H123</f>
        <v>150</v>
      </c>
      <c r="I122" s="63">
        <f t="shared" si="8"/>
        <v>150</v>
      </c>
    </row>
    <row r="123" spans="1:9" ht="15.75">
      <c r="A123" s="15"/>
      <c r="B123" s="22" t="s">
        <v>42</v>
      </c>
      <c r="C123" s="105" t="s">
        <v>192</v>
      </c>
      <c r="D123" s="31" t="s">
        <v>41</v>
      </c>
      <c r="E123" s="31" t="s">
        <v>43</v>
      </c>
      <c r="F123" s="31"/>
      <c r="G123" s="79"/>
      <c r="H123" s="76">
        <f t="shared" si="8"/>
        <v>150</v>
      </c>
      <c r="I123" s="76">
        <f t="shared" si="8"/>
        <v>150</v>
      </c>
    </row>
    <row r="124" spans="1:9" ht="48" customHeight="1">
      <c r="A124" s="15"/>
      <c r="B124" s="50" t="s">
        <v>168</v>
      </c>
      <c r="C124" s="105" t="s">
        <v>192</v>
      </c>
      <c r="D124" s="38" t="s">
        <v>41</v>
      </c>
      <c r="E124" s="38" t="s">
        <v>43</v>
      </c>
      <c r="F124" s="38" t="s">
        <v>60</v>
      </c>
      <c r="G124" s="98"/>
      <c r="H124" s="99">
        <f t="shared" si="8"/>
        <v>150</v>
      </c>
      <c r="I124" s="99">
        <f t="shared" si="8"/>
        <v>150</v>
      </c>
    </row>
    <row r="125" spans="2:9" ht="76.5">
      <c r="B125" s="77" t="s">
        <v>169</v>
      </c>
      <c r="C125" s="106" t="s">
        <v>192</v>
      </c>
      <c r="D125" s="38" t="s">
        <v>41</v>
      </c>
      <c r="E125" s="38" t="s">
        <v>43</v>
      </c>
      <c r="F125" s="38" t="s">
        <v>105</v>
      </c>
      <c r="G125" s="38"/>
      <c r="H125" s="21">
        <f t="shared" si="8"/>
        <v>150</v>
      </c>
      <c r="I125" s="21">
        <f t="shared" si="8"/>
        <v>150</v>
      </c>
    </row>
    <row r="126" spans="2:9" ht="102">
      <c r="B126" s="52" t="s">
        <v>170</v>
      </c>
      <c r="C126" s="106" t="s">
        <v>192</v>
      </c>
      <c r="D126" s="38" t="s">
        <v>41</v>
      </c>
      <c r="E126" s="38" t="s">
        <v>43</v>
      </c>
      <c r="F126" s="38" t="s">
        <v>106</v>
      </c>
      <c r="G126" s="38"/>
      <c r="H126" s="28">
        <f t="shared" si="8"/>
        <v>150</v>
      </c>
      <c r="I126" s="28">
        <f t="shared" si="8"/>
        <v>150</v>
      </c>
    </row>
    <row r="127" spans="2:9" ht="25.5">
      <c r="B127" s="35" t="s">
        <v>133</v>
      </c>
      <c r="C127" s="106" t="s">
        <v>192</v>
      </c>
      <c r="D127" s="38" t="s">
        <v>41</v>
      </c>
      <c r="E127" s="38" t="s">
        <v>43</v>
      </c>
      <c r="F127" s="38" t="s">
        <v>106</v>
      </c>
      <c r="G127" s="38" t="s">
        <v>139</v>
      </c>
      <c r="H127" s="28">
        <v>150</v>
      </c>
      <c r="I127" s="28">
        <v>150</v>
      </c>
    </row>
  </sheetData>
  <sheetProtection/>
  <autoFilter ref="A10:I124"/>
  <mergeCells count="7">
    <mergeCell ref="A7:H8"/>
    <mergeCell ref="F1:H1"/>
    <mergeCell ref="F2:H2"/>
    <mergeCell ref="F3:H3"/>
    <mergeCell ref="F4:H4"/>
    <mergeCell ref="F5:H5"/>
    <mergeCell ref="F6:H6"/>
  </mergeCells>
  <printOptions/>
  <pageMargins left="0.5905511811023623" right="0.5905511811023623" top="0.34" bottom="0.37" header="0.4330708661417323" footer="0.32"/>
  <pageSetup firstPageNumber="55" useFirstPageNumber="1" fitToHeight="16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027</cp:lastModifiedBy>
  <cp:lastPrinted>2013-12-27T06:02:10Z</cp:lastPrinted>
  <dcterms:created xsi:type="dcterms:W3CDTF">2007-11-15T08:08:05Z</dcterms:created>
  <dcterms:modified xsi:type="dcterms:W3CDTF">2013-12-30T09:16:24Z</dcterms:modified>
  <cp:category/>
  <cp:version/>
  <cp:contentType/>
  <cp:contentStatus/>
</cp:coreProperties>
</file>