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1"/>
  </bookViews>
  <sheets>
    <sheet name="2012" sheetId="1" r:id="rId1"/>
    <sheet name="2013-2014" sheetId="2" r:id="rId2"/>
  </sheets>
  <definedNames>
    <definedName name="_xlnm.Print_Area" localSheetId="0">'2012'!$A$1:$G$79</definedName>
    <definedName name="_xlnm.Print_Area" localSheetId="1">'2013-2014'!$A$1:$H$78</definedName>
  </definedNames>
  <calcPr fullCalcOnLoad="1"/>
</workbook>
</file>

<file path=xl/sharedStrings.xml><?xml version="1.0" encoding="utf-8"?>
<sst xmlns="http://schemas.openxmlformats.org/spreadsheetml/2006/main" count="549" uniqueCount="122">
  <si>
    <t>(тысяч рублей)</t>
  </si>
  <si>
    <t>Рз раздел</t>
  </si>
  <si>
    <t>ЦСР целевая статья</t>
  </si>
  <si>
    <t>Сумма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</si>
  <si>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</si>
  <si>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</si>
  <si>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</si>
  <si>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</si>
  <si>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</si>
  <si>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</si>
  <si>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</si>
  <si>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 xml:space="preserve">Центральный аппарат </t>
  </si>
  <si>
    <t>0020400</t>
  </si>
  <si>
    <t>Выполнение функций органами местного самоуправления</t>
  </si>
  <si>
    <t>Глава местной администрации</t>
  </si>
  <si>
    <t>0020800</t>
  </si>
  <si>
    <t>500</t>
  </si>
  <si>
    <t>Другие общегосударственные вопросы</t>
  </si>
  <si>
    <t>0920300</t>
  </si>
  <si>
    <t>Жилищно-коммунальное хозяйство</t>
  </si>
  <si>
    <t>0500</t>
  </si>
  <si>
    <t>Культура, кинематография, средства массовой информации</t>
  </si>
  <si>
    <t>0800</t>
  </si>
  <si>
    <t>Культура</t>
  </si>
  <si>
    <t>0801</t>
  </si>
  <si>
    <t>Мероприятия в сфере культуры, кинематографии, средств массовой информации</t>
  </si>
  <si>
    <t>4500000</t>
  </si>
  <si>
    <t>4508500</t>
  </si>
  <si>
    <t>Прочие расходы</t>
  </si>
  <si>
    <t>013</t>
  </si>
  <si>
    <t>Резервные фонды</t>
  </si>
  <si>
    <t>0700000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</si>
  <si>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</si>
  <si>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1100</t>
  </si>
  <si>
    <t>к решению Совета депутатов</t>
  </si>
  <si>
    <t xml:space="preserve">          </t>
  </si>
  <si>
    <t>Ленинградской области</t>
  </si>
  <si>
    <t>Распределение бюджетных ассигнований</t>
  </si>
  <si>
    <t xml:space="preserve">      по разделам и подразделам,целевым статьям и видам расходов классификации расходов</t>
  </si>
  <si>
    <r>
      <t>1</t>
    </r>
    <r>
      <rPr>
        <sz val="10"/>
        <rFont val="Arial Cyr"/>
        <family val="0"/>
      </rPr>
      <t>.</t>
    </r>
  </si>
  <si>
    <t>№ п/п</t>
  </si>
  <si>
    <t>2.</t>
  </si>
  <si>
    <t>3.</t>
  </si>
  <si>
    <t>4.</t>
  </si>
  <si>
    <t>5.</t>
  </si>
  <si>
    <t>6.</t>
  </si>
  <si>
    <t>ИТОГО</t>
  </si>
  <si>
    <t>Трубникоборского сельского поселения</t>
  </si>
  <si>
    <t>Тосненского района</t>
  </si>
  <si>
    <t>Выполнение других обязательств государства</t>
  </si>
  <si>
    <t>Коммунальное хозяйство</t>
  </si>
  <si>
    <t>0502</t>
  </si>
  <si>
    <t>Благоустройство</t>
  </si>
  <si>
    <t>0503</t>
  </si>
  <si>
    <t>Уличное освещение</t>
  </si>
  <si>
    <t>Прочие мероприятия по благоустройству городских округов и поселений</t>
  </si>
  <si>
    <t>Физическая культура и спорт</t>
  </si>
  <si>
    <t>5129700</t>
  </si>
  <si>
    <t>Мобилизационная  и вневойсковая подготовка</t>
  </si>
  <si>
    <t>0200</t>
  </si>
  <si>
    <t>0203</t>
  </si>
  <si>
    <t>Осуществление первичного воинского учета на территориях, где отсутствуют военные комиссариаты</t>
  </si>
  <si>
    <t>0013600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</si>
  <si>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</si>
  <si>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</si>
  <si>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</t>
  </si>
  <si>
    <t>ПР            подраздел</t>
  </si>
  <si>
    <t>Целевые программы муниципальных образований</t>
  </si>
  <si>
    <t>7.</t>
  </si>
  <si>
    <t>Мероприятия в области строительства, архитектуры и градостроительства</t>
  </si>
  <si>
    <t>Другие вопросы в области национальной экономики</t>
  </si>
  <si>
    <t>0400</t>
  </si>
  <si>
    <t>0412</t>
  </si>
  <si>
    <t>3380000</t>
  </si>
  <si>
    <t>8.</t>
  </si>
  <si>
    <t>ВР                                      вид расхода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</si>
  <si>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</si>
  <si>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</si>
  <si>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</si>
  <si>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Жилищное хозяйство</t>
  </si>
  <si>
    <t>0501</t>
  </si>
  <si>
    <t>Капитальный ремонт государственного жилищного фонда субъектов Российской Федерации  и муниципального жилищного фонда</t>
  </si>
  <si>
    <t>0700500</t>
  </si>
  <si>
    <t>Мероприятия в области коммунального хозяйства</t>
  </si>
  <si>
    <t>Озеленение</t>
  </si>
  <si>
    <t>7950001</t>
  </si>
  <si>
    <t>9.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</si>
  <si>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</si>
  <si>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</si>
  <si>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003</t>
  </si>
  <si>
    <t>Социальная политика</t>
  </si>
  <si>
    <t>Социальное обеспечение населения</t>
  </si>
  <si>
    <t>1000</t>
  </si>
  <si>
    <t>1003</t>
  </si>
  <si>
    <t>005</t>
  </si>
  <si>
    <t>Социальные выплаты</t>
  </si>
  <si>
    <t>Предоставление гражданам субсидий на оплату жилого помещения и коммунальных услуг</t>
  </si>
  <si>
    <t>5054800</t>
  </si>
  <si>
    <t>Физическая культура</t>
  </si>
  <si>
    <t>1101</t>
  </si>
  <si>
    <t>Мероприятия в области физической культуры</t>
  </si>
  <si>
    <t>0111</t>
  </si>
  <si>
    <t>0113</t>
  </si>
  <si>
    <t>2013 год</t>
  </si>
  <si>
    <t>Условно утвержденные расходы</t>
  </si>
  <si>
    <t>Приложение № 6</t>
  </si>
  <si>
    <t>Приложение № 7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</si>
  <si>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</si>
  <si>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5210500</t>
  </si>
  <si>
    <t>Межбюджетные субсидии</t>
  </si>
  <si>
    <t>502</t>
  </si>
  <si>
    <t>5210600</t>
  </si>
  <si>
    <t>бюджета на 2012 год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</si>
  <si>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</si>
  <si>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</si>
  <si>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бюджета на 2013-2014 годы</t>
  </si>
  <si>
    <t>2014 год</t>
  </si>
  <si>
    <t>Национальная экономика</t>
  </si>
  <si>
    <t>Дорожное хозяйство (дорожные фонды)</t>
  </si>
  <si>
    <t>0409</t>
  </si>
  <si>
    <t>7950004</t>
  </si>
  <si>
    <t>от 22.12.2011 № 68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</si>
</sst>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&quot;р.&quot;"/>
    <numFmt numFmtId="167" formatCode="0.00000"/>
    <numFmt numFmtId="168" formatCode="0.0000"/>
  </numFmts>
  <fonts count="37">
    <font>
      <sz val="10"/>
      <name val="Arial Cyr"/>
      <family val="0"/>
    </font>
    <font>
      <sz val="10"/>
      <color indexed="8"/>
      <name val="Arial"/>
      <family val="0"/>
    </font>
    <font>
      <b/>
      <i/>
      <sz val="11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2"/>
      <color indexed="8"/>
      <name val="Arial"/>
      <family val="2"/>
    </font>
    <font>
      <b/>
      <i/>
      <sz val="12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49" fontId="0" fillId="0" borderId="0" xfId="0" applyNumberFormat="1" applyAlignment="1">
      <alignment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7" fillId="0" borderId="13" xfId="0" applyFont="1" applyBorder="1" applyAlignment="1">
      <alignment/>
    </xf>
    <xf numFmtId="0" fontId="1" fillId="24" borderId="10" xfId="0" applyFont="1" applyFill="1" applyBorder="1" applyAlignment="1">
      <alignment horizontal="center"/>
    </xf>
    <xf numFmtId="49" fontId="0" fillId="0" borderId="15" xfId="0" applyNumberFormat="1" applyBorder="1" applyAlignment="1">
      <alignment wrapText="1"/>
    </xf>
    <xf numFmtId="0" fontId="2" fillId="24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5" fillId="0" borderId="13" xfId="0" applyFont="1" applyBorder="1" applyAlignment="1">
      <alignment/>
    </xf>
    <xf numFmtId="0" fontId="1" fillId="24" borderId="15" xfId="0" applyFont="1" applyFill="1" applyBorder="1" applyAlignment="1">
      <alignment horizontal="center" wrapText="1"/>
    </xf>
    <xf numFmtId="0" fontId="1" fillId="24" borderId="16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13" fillId="0" borderId="13" xfId="0" applyFont="1" applyBorder="1" applyAlignment="1">
      <alignment/>
    </xf>
    <xf numFmtId="49" fontId="1" fillId="0" borderId="19" xfId="0" applyNumberFormat="1" applyFont="1" applyFill="1" applyBorder="1" applyAlignment="1">
      <alignment horizontal="center" wrapText="1"/>
    </xf>
    <xf numFmtId="0" fontId="1" fillId="0" borderId="19" xfId="0" applyFont="1" applyFill="1" applyBorder="1" applyAlignment="1">
      <alignment wrapText="1"/>
    </xf>
    <xf numFmtId="2" fontId="0" fillId="0" borderId="0" xfId="0" applyNumberFormat="1" applyAlignment="1">
      <alignment horizontal="right"/>
    </xf>
    <xf numFmtId="2" fontId="4" fillId="0" borderId="20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49" fontId="6" fillId="0" borderId="1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1" xfId="0" applyBorder="1" applyAlignment="1">
      <alignment/>
    </xf>
    <xf numFmtId="0" fontId="7" fillId="0" borderId="21" xfId="0" applyFont="1" applyBorder="1" applyAlignment="1">
      <alignment/>
    </xf>
    <xf numFmtId="0" fontId="13" fillId="0" borderId="21" xfId="0" applyFont="1" applyBorder="1" applyAlignment="1">
      <alignment/>
    </xf>
    <xf numFmtId="49" fontId="4" fillId="0" borderId="20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2" fontId="11" fillId="0" borderId="14" xfId="0" applyNumberFormat="1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/>
    </xf>
    <xf numFmtId="0" fontId="2" fillId="0" borderId="23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49" fontId="31" fillId="0" borderId="26" xfId="0" applyNumberFormat="1" applyFont="1" applyFill="1" applyBorder="1" applyAlignment="1">
      <alignment horizontal="center" wrapText="1"/>
    </xf>
    <xf numFmtId="49" fontId="31" fillId="0" borderId="14" xfId="0" applyNumberFormat="1" applyFont="1" applyFill="1" applyBorder="1" applyAlignment="1">
      <alignment horizontal="center" wrapText="1"/>
    </xf>
    <xf numFmtId="49" fontId="1" fillId="0" borderId="26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1" fillId="0" borderId="27" xfId="0" applyFont="1" applyFill="1" applyBorder="1" applyAlignment="1">
      <alignment wrapText="1"/>
    </xf>
    <xf numFmtId="0" fontId="9" fillId="0" borderId="2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8" xfId="0" applyFont="1" applyFill="1" applyBorder="1" applyAlignment="1">
      <alignment wrapText="1"/>
    </xf>
    <xf numFmtId="0" fontId="1" fillId="0" borderId="20" xfId="0" applyFont="1" applyBorder="1" applyAlignment="1">
      <alignment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2" fontId="1" fillId="24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" fillId="0" borderId="23" xfId="0" applyFont="1" applyFill="1" applyBorder="1" applyAlignment="1">
      <alignment wrapText="1"/>
    </xf>
    <xf numFmtId="49" fontId="1" fillId="0" borderId="23" xfId="0" applyNumberFormat="1" applyFont="1" applyFill="1" applyBorder="1" applyAlignment="1">
      <alignment horizontal="center" wrapText="1"/>
    </xf>
    <xf numFmtId="49" fontId="2" fillId="0" borderId="22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0" fontId="3" fillId="0" borderId="23" xfId="0" applyFont="1" applyFill="1" applyBorder="1" applyAlignment="1">
      <alignment wrapText="1"/>
    </xf>
    <xf numFmtId="49" fontId="3" fillId="0" borderId="14" xfId="0" applyNumberFormat="1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/>
    </xf>
    <xf numFmtId="0" fontId="3" fillId="0" borderId="0" xfId="0" applyFont="1" applyFill="1" applyBorder="1" applyAlignment="1">
      <alignment wrapText="1"/>
    </xf>
    <xf numFmtId="49" fontId="3" fillId="0" borderId="18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wrapText="1"/>
    </xf>
    <xf numFmtId="49" fontId="31" fillId="0" borderId="22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3" fillId="0" borderId="14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3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49" fontId="33" fillId="0" borderId="14" xfId="0" applyNumberFormat="1" applyFont="1" applyFill="1" applyBorder="1" applyAlignment="1">
      <alignment horizontal="center" wrapText="1"/>
    </xf>
    <xf numFmtId="49" fontId="33" fillId="0" borderId="22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33" fillId="0" borderId="12" xfId="0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 wrapText="1"/>
    </xf>
    <xf numFmtId="49" fontId="31" fillId="0" borderId="13" xfId="0" applyNumberFormat="1" applyFont="1" applyFill="1" applyBorder="1" applyAlignment="1">
      <alignment horizontal="center" wrapText="1"/>
    </xf>
    <xf numFmtId="49" fontId="31" fillId="0" borderId="17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4" fillId="0" borderId="31" xfId="0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3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49" fontId="4" fillId="0" borderId="26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2" fillId="0" borderId="15" xfId="0" applyFont="1" applyBorder="1" applyAlignment="1">
      <alignment/>
    </xf>
    <xf numFmtId="2" fontId="4" fillId="0" borderId="11" xfId="0" applyNumberFormat="1" applyFont="1" applyFill="1" applyBorder="1" applyAlignment="1">
      <alignment horizontal="center" wrapText="1"/>
    </xf>
    <xf numFmtId="0" fontId="3" fillId="0" borderId="21" xfId="0" applyFont="1" applyFill="1" applyBorder="1" applyAlignment="1">
      <alignment wrapText="1"/>
    </xf>
    <xf numFmtId="49" fontId="3" fillId="0" borderId="21" xfId="0" applyNumberFormat="1" applyFont="1" applyFill="1" applyBorder="1" applyAlignment="1">
      <alignment horizontal="center" wrapText="1"/>
    </xf>
    <xf numFmtId="2" fontId="4" fillId="0" borderId="15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wrapText="1"/>
    </xf>
    <xf numFmtId="2" fontId="2" fillId="0" borderId="31" xfId="0" applyNumberFormat="1" applyFont="1" applyFill="1" applyBorder="1" applyAlignment="1">
      <alignment horizontal="center" wrapText="1"/>
    </xf>
    <xf numFmtId="0" fontId="3" fillId="0" borderId="33" xfId="0" applyFont="1" applyFill="1" applyBorder="1" applyAlignment="1">
      <alignment wrapText="1"/>
    </xf>
    <xf numFmtId="165" fontId="1" fillId="0" borderId="19" xfId="0" applyNumberFormat="1" applyFont="1" applyFill="1" applyBorder="1" applyAlignment="1">
      <alignment horizontal="center" wrapText="1"/>
    </xf>
    <xf numFmtId="165" fontId="1" fillId="0" borderId="26" xfId="0" applyNumberFormat="1" applyFont="1" applyFill="1" applyBorder="1" applyAlignment="1">
      <alignment horizontal="center" wrapText="1"/>
    </xf>
    <xf numFmtId="165" fontId="11" fillId="0" borderId="15" xfId="0" applyNumberFormat="1" applyFont="1" applyFill="1" applyBorder="1" applyAlignment="1">
      <alignment horizontal="center" wrapText="1"/>
    </xf>
    <xf numFmtId="49" fontId="2" fillId="0" borderId="23" xfId="0" applyNumberFormat="1" applyFont="1" applyFill="1" applyBorder="1" applyAlignment="1">
      <alignment horizontal="center" wrapText="1"/>
    </xf>
    <xf numFmtId="2" fontId="4" fillId="0" borderId="14" xfId="0" applyNumberFormat="1" applyFont="1" applyFill="1" applyBorder="1" applyAlignment="1">
      <alignment horizontal="center" wrapText="1"/>
    </xf>
    <xf numFmtId="49" fontId="1" fillId="0" borderId="24" xfId="0" applyNumberFormat="1" applyFont="1" applyFill="1" applyBorder="1" applyAlignment="1">
      <alignment horizontal="center" wrapText="1"/>
    </xf>
    <xf numFmtId="0" fontId="31" fillId="0" borderId="34" xfId="0" applyFont="1" applyFill="1" applyBorder="1" applyAlignment="1">
      <alignment horizontal="center" wrapText="1"/>
    </xf>
    <xf numFmtId="2" fontId="1" fillId="0" borderId="24" xfId="0" applyNumberFormat="1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wrapText="1"/>
    </xf>
    <xf numFmtId="49" fontId="1" fillId="0" borderId="31" xfId="0" applyNumberFormat="1" applyFont="1" applyFill="1" applyBorder="1" applyAlignment="1">
      <alignment horizontal="center" wrapText="1"/>
    </xf>
    <xf numFmtId="0" fontId="4" fillId="0" borderId="21" xfId="0" applyFont="1" applyFill="1" applyBorder="1" applyAlignment="1">
      <alignment wrapText="1"/>
    </xf>
    <xf numFmtId="0" fontId="4" fillId="0" borderId="21" xfId="0" applyFont="1" applyFill="1" applyBorder="1" applyAlignment="1">
      <alignment horizontal="center" wrapText="1"/>
    </xf>
    <xf numFmtId="49" fontId="4" fillId="0" borderId="21" xfId="0" applyNumberFormat="1" applyFont="1" applyFill="1" applyBorder="1" applyAlignment="1">
      <alignment horizontal="center" wrapText="1"/>
    </xf>
    <xf numFmtId="2" fontId="2" fillId="0" borderId="21" xfId="0" applyNumberFormat="1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2" fontId="33" fillId="0" borderId="21" xfId="0" applyNumberFormat="1" applyFont="1" applyFill="1" applyBorder="1" applyAlignment="1">
      <alignment horizontal="center" wrapText="1"/>
    </xf>
    <xf numFmtId="2" fontId="31" fillId="0" borderId="13" xfId="0" applyNumberFormat="1" applyFont="1" applyFill="1" applyBorder="1" applyAlignment="1">
      <alignment horizontal="center" wrapText="1"/>
    </xf>
    <xf numFmtId="0" fontId="6" fillId="0" borderId="17" xfId="0" applyFont="1" applyBorder="1" applyAlignment="1">
      <alignment/>
    </xf>
    <xf numFmtId="0" fontId="1" fillId="0" borderId="24" xfId="0" applyFont="1" applyFill="1" applyBorder="1" applyAlignment="1">
      <alignment wrapText="1"/>
    </xf>
    <xf numFmtId="49" fontId="1" fillId="0" borderId="24" xfId="0" applyNumberFormat="1" applyFont="1" applyFill="1" applyBorder="1" applyAlignment="1">
      <alignment horizontal="center" wrapText="1"/>
    </xf>
    <xf numFmtId="2" fontId="1" fillId="0" borderId="24" xfId="0" applyNumberFormat="1" applyFont="1" applyFill="1" applyBorder="1" applyAlignment="1">
      <alignment horizontal="center" wrapText="1"/>
    </xf>
    <xf numFmtId="0" fontId="2" fillId="0" borderId="26" xfId="0" applyFont="1" applyFill="1" applyBorder="1" applyAlignment="1">
      <alignment wrapText="1"/>
    </xf>
    <xf numFmtId="49" fontId="2" fillId="0" borderId="26" xfId="0" applyNumberFormat="1" applyFont="1" applyFill="1" applyBorder="1" applyAlignment="1">
      <alignment horizontal="center" wrapText="1"/>
    </xf>
    <xf numFmtId="2" fontId="2" fillId="0" borderId="26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49" fontId="4" fillId="0" borderId="18" xfId="0" applyNumberFormat="1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center" wrapText="1"/>
    </xf>
    <xf numFmtId="2" fontId="11" fillId="24" borderId="15" xfId="0" applyNumberFormat="1" applyFont="1" applyFill="1" applyBorder="1" applyAlignment="1">
      <alignment horizontal="center"/>
    </xf>
    <xf numFmtId="2" fontId="12" fillId="0" borderId="1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6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0" fontId="1" fillId="0" borderId="34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wrapText="1"/>
    </xf>
    <xf numFmtId="2" fontId="4" fillId="0" borderId="31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wrapText="1"/>
    </xf>
    <xf numFmtId="49" fontId="2" fillId="0" borderId="15" xfId="0" applyNumberFormat="1" applyFont="1" applyFill="1" applyBorder="1" applyAlignment="1">
      <alignment horizontal="center" wrapText="1"/>
    </xf>
    <xf numFmtId="2" fontId="2" fillId="0" borderId="15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0" fillId="0" borderId="22" xfId="0" applyBorder="1" applyAlignment="1">
      <alignment/>
    </xf>
    <xf numFmtId="0" fontId="33" fillId="0" borderId="23" xfId="0" applyFont="1" applyFill="1" applyBorder="1" applyAlignment="1">
      <alignment wrapText="1"/>
    </xf>
    <xf numFmtId="49" fontId="33" fillId="0" borderId="23" xfId="0" applyNumberFormat="1" applyFont="1" applyFill="1" applyBorder="1" applyAlignment="1">
      <alignment horizontal="center" wrapText="1"/>
    </xf>
    <xf numFmtId="2" fontId="33" fillId="0" borderId="14" xfId="0" applyNumberFormat="1" applyFont="1" applyFill="1" applyBorder="1" applyAlignment="1">
      <alignment horizontal="center" wrapText="1"/>
    </xf>
    <xf numFmtId="0" fontId="33" fillId="0" borderId="10" xfId="0" applyFont="1" applyFill="1" applyBorder="1" applyAlignment="1">
      <alignment wrapText="1"/>
    </xf>
    <xf numFmtId="49" fontId="33" fillId="0" borderId="15" xfId="0" applyNumberFormat="1" applyFont="1" applyFill="1" applyBorder="1" applyAlignment="1">
      <alignment horizontal="center" wrapText="1"/>
    </xf>
    <xf numFmtId="49" fontId="33" fillId="0" borderId="16" xfId="0" applyNumberFormat="1" applyFont="1" applyFill="1" applyBorder="1" applyAlignment="1">
      <alignment horizontal="center" wrapText="1"/>
    </xf>
    <xf numFmtId="2" fontId="36" fillId="0" borderId="15" xfId="0" applyNumberFormat="1" applyFont="1" applyFill="1" applyBorder="1" applyAlignment="1">
      <alignment horizontal="center" wrapText="1"/>
    </xf>
    <xf numFmtId="2" fontId="33" fillId="0" borderId="15" xfId="0" applyNumberFormat="1" applyFont="1" applyFill="1" applyBorder="1" applyAlignment="1">
      <alignment horizontal="center" wrapText="1"/>
    </xf>
    <xf numFmtId="165" fontId="11" fillId="24" borderId="15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2" fontId="0" fillId="0" borderId="0" xfId="0" applyNumberForma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79"/>
  <sheetViews>
    <sheetView view="pageBreakPreview" zoomScale="75" zoomScaleSheetLayoutView="75" zoomScalePageLayoutView="0" workbookViewId="0" topLeftCell="A1">
      <selection activeCell="A7" sqref="A7:G7"/>
    </sheetView>
  </sheetViews>
  <sheetFormatPr defaultColWidth="9.00390625" defaultRowHeight="12.75"/>
  <cols>
    <col min="1" max="1" width="3.875" style="0" customWidth="1"/>
    <col min="2" max="2" width="53.625" style="0" customWidth="1"/>
    <col min="3" max="3" width="7.25390625" style="0" customWidth="1"/>
    <col min="4" max="4" width="12.00390625" style="0" customWidth="1"/>
    <col min="5" max="5" width="10.00390625" style="0" bestFit="1" customWidth="1"/>
    <col min="6" max="6" width="18.25390625" style="0" customWidth="1"/>
    <col min="7" max="7" width="16.75390625" style="71" customWidth="1"/>
  </cols>
  <sheetData>
    <row r="1" spans="3:7" ht="12.75">
      <c r="C1" s="1"/>
      <c r="D1" s="1"/>
      <c r="E1" s="212" t="s">
        <v>105</v>
      </c>
      <c r="F1" s="212"/>
      <c r="G1" s="212"/>
    </row>
    <row r="2" spans="3:7" ht="12.75">
      <c r="C2" s="1"/>
      <c r="D2" s="1"/>
      <c r="E2" s="212" t="s">
        <v>34</v>
      </c>
      <c r="F2" s="212"/>
      <c r="G2" s="212"/>
    </row>
    <row r="3" spans="3:7" ht="12.75">
      <c r="C3" s="1"/>
      <c r="D3" s="1"/>
      <c r="E3" s="212" t="s">
        <v>47</v>
      </c>
      <c r="F3" s="212"/>
      <c r="G3" s="212"/>
    </row>
    <row r="4" spans="3:7" ht="12.75">
      <c r="C4" s="1"/>
      <c r="D4" s="1" t="s">
        <v>35</v>
      </c>
      <c r="E4" s="212" t="s">
        <v>48</v>
      </c>
      <c r="F4" s="212"/>
      <c r="G4" s="212"/>
    </row>
    <row r="5" spans="3:7" ht="12.75">
      <c r="C5" s="1"/>
      <c r="D5" s="1"/>
      <c r="E5" s="212" t="s">
        <v>36</v>
      </c>
      <c r="F5" s="212"/>
      <c r="G5" s="212"/>
    </row>
    <row r="6" spans="3:7" ht="12.75">
      <c r="C6" s="1"/>
      <c r="D6" s="1"/>
      <c r="E6" s="212" t="s">
        <v>121</v>
      </c>
      <c r="F6" s="212"/>
      <c r="G6" s="212"/>
    </row>
    <row r="7" spans="1:7" ht="15" customHeight="1">
      <c r="A7" s="211" t="s">
        <v>37</v>
      </c>
      <c r="B7" s="211"/>
      <c r="C7" s="211"/>
      <c r="D7" s="211"/>
      <c r="E7" s="211"/>
      <c r="F7" s="211"/>
      <c r="G7" s="211"/>
    </row>
    <row r="8" spans="1:7" ht="15">
      <c r="A8" s="210" t="s">
        <v>38</v>
      </c>
      <c r="B8" s="210"/>
      <c r="C8" s="210"/>
      <c r="D8" s="210"/>
      <c r="E8" s="210"/>
      <c r="F8" s="210"/>
      <c r="G8" s="210"/>
    </row>
    <row r="9" spans="1:7" ht="15">
      <c r="A9" s="210" t="s">
        <v>112</v>
      </c>
      <c r="B9" s="210"/>
      <c r="C9" s="210"/>
      <c r="D9" s="210"/>
      <c r="E9" s="210"/>
      <c r="F9" s="210"/>
      <c r="G9" s="210"/>
    </row>
    <row r="10" spans="3:7" ht="12.75">
      <c r="C10" s="1"/>
      <c r="D10" s="1"/>
      <c r="E10" s="1"/>
      <c r="F10" s="1"/>
      <c r="G10" s="2"/>
    </row>
    <row r="11" spans="3:7" ht="12.75">
      <c r="C11" s="1"/>
      <c r="D11" s="1"/>
      <c r="E11" s="1"/>
      <c r="F11" s="1"/>
      <c r="G11" s="2"/>
    </row>
    <row r="12" spans="3:8" ht="13.5" thickBot="1">
      <c r="C12" s="1"/>
      <c r="D12" s="1"/>
      <c r="E12" s="1"/>
      <c r="F12" s="1"/>
      <c r="G12" s="62" t="s">
        <v>0</v>
      </c>
      <c r="H12" s="1"/>
    </row>
    <row r="13" spans="1:7" ht="39" thickBot="1">
      <c r="A13" s="19" t="s">
        <v>40</v>
      </c>
      <c r="B13" s="18"/>
      <c r="C13" s="101" t="s">
        <v>1</v>
      </c>
      <c r="D13" s="102" t="s">
        <v>66</v>
      </c>
      <c r="E13" s="101" t="s">
        <v>2</v>
      </c>
      <c r="F13" s="103" t="s">
        <v>75</v>
      </c>
      <c r="G13" s="104" t="s">
        <v>3</v>
      </c>
    </row>
    <row r="14" spans="1:7" ht="15.75" thickBot="1">
      <c r="A14" s="19"/>
      <c r="B14" s="20" t="s">
        <v>46</v>
      </c>
      <c r="C14" s="23"/>
      <c r="D14" s="24"/>
      <c r="E14" s="23"/>
      <c r="F14" s="25"/>
      <c r="G14" s="209">
        <f>G15+G33+G48+G68+G72+G41+G36+G76</f>
        <v>21374.892</v>
      </c>
    </row>
    <row r="15" spans="1:7" ht="15.75" thickBot="1">
      <c r="A15" s="94" t="s">
        <v>39</v>
      </c>
      <c r="B15" s="3" t="s">
        <v>5</v>
      </c>
      <c r="C15" s="72" t="s">
        <v>6</v>
      </c>
      <c r="D15" s="27"/>
      <c r="E15" s="26"/>
      <c r="F15" s="28"/>
      <c r="G15" s="188">
        <f>G16+G26+G30</f>
        <v>6955.200000000001</v>
      </c>
    </row>
    <row r="16" spans="1:7" ht="51">
      <c r="A16" s="92"/>
      <c r="B16" s="8" t="s">
        <v>7</v>
      </c>
      <c r="C16" s="147" t="s">
        <v>6</v>
      </c>
      <c r="D16" s="154" t="s">
        <v>8</v>
      </c>
      <c r="E16" s="147" t="s">
        <v>4</v>
      </c>
      <c r="F16" s="131" t="s">
        <v>4</v>
      </c>
      <c r="G16" s="155">
        <f>G17+G22+G24</f>
        <v>6728.200000000001</v>
      </c>
    </row>
    <row r="17" spans="1:7" ht="52.5" customHeight="1">
      <c r="A17" s="13"/>
      <c r="B17" s="6" t="s">
        <v>9</v>
      </c>
      <c r="C17" s="39" t="s">
        <v>6</v>
      </c>
      <c r="D17" s="40" t="s">
        <v>8</v>
      </c>
      <c r="E17" s="39" t="s">
        <v>10</v>
      </c>
      <c r="F17" s="41" t="s">
        <v>4</v>
      </c>
      <c r="G17" s="64">
        <f>G18+G20</f>
        <v>6374.3</v>
      </c>
    </row>
    <row r="18" spans="1:7" ht="12.75">
      <c r="A18" s="13"/>
      <c r="B18" s="7" t="s">
        <v>11</v>
      </c>
      <c r="C18" s="42" t="s">
        <v>6</v>
      </c>
      <c r="D18" s="43" t="s">
        <v>8</v>
      </c>
      <c r="E18" s="42" t="s">
        <v>12</v>
      </c>
      <c r="F18" s="44" t="s">
        <v>4</v>
      </c>
      <c r="G18" s="65">
        <f>G19</f>
        <v>5569.1</v>
      </c>
    </row>
    <row r="19" spans="1:7" ht="12.75">
      <c r="A19" s="13"/>
      <c r="B19" s="6" t="s">
        <v>13</v>
      </c>
      <c r="C19" s="39" t="s">
        <v>6</v>
      </c>
      <c r="D19" s="40" t="s">
        <v>8</v>
      </c>
      <c r="E19" s="39" t="s">
        <v>12</v>
      </c>
      <c r="F19" s="41">
        <v>500</v>
      </c>
      <c r="G19" s="64">
        <v>5569.1</v>
      </c>
    </row>
    <row r="20" spans="1:7" ht="12.75">
      <c r="A20" s="13"/>
      <c r="B20" s="7" t="s">
        <v>14</v>
      </c>
      <c r="C20" s="42" t="s">
        <v>6</v>
      </c>
      <c r="D20" s="43" t="s">
        <v>8</v>
      </c>
      <c r="E20" s="34" t="s">
        <v>15</v>
      </c>
      <c r="F20" s="45"/>
      <c r="G20" s="65">
        <f>G21</f>
        <v>805.2</v>
      </c>
    </row>
    <row r="21" spans="1:7" ht="12.75">
      <c r="A21" s="13"/>
      <c r="B21" s="6" t="s">
        <v>13</v>
      </c>
      <c r="C21" s="39" t="s">
        <v>6</v>
      </c>
      <c r="D21" s="40" t="s">
        <v>8</v>
      </c>
      <c r="E21" s="35" t="s">
        <v>15</v>
      </c>
      <c r="F21" s="36" t="s">
        <v>16</v>
      </c>
      <c r="G21" s="64">
        <v>805.2</v>
      </c>
    </row>
    <row r="22" spans="1:7" ht="38.25">
      <c r="A22" s="13"/>
      <c r="B22" s="199" t="s">
        <v>107</v>
      </c>
      <c r="C22" s="39" t="s">
        <v>6</v>
      </c>
      <c r="D22" s="186" t="s">
        <v>8</v>
      </c>
      <c r="E22" s="35" t="s">
        <v>108</v>
      </c>
      <c r="F22" s="36"/>
      <c r="G22" s="64">
        <f>G23</f>
        <v>18.3</v>
      </c>
    </row>
    <row r="23" spans="1:7" ht="12.75">
      <c r="A23" s="13"/>
      <c r="B23" s="199" t="s">
        <v>109</v>
      </c>
      <c r="C23" s="39" t="s">
        <v>6</v>
      </c>
      <c r="D23" s="186" t="s">
        <v>8</v>
      </c>
      <c r="E23" s="35" t="s">
        <v>108</v>
      </c>
      <c r="F23" s="36" t="s">
        <v>110</v>
      </c>
      <c r="G23" s="64">
        <v>18.3</v>
      </c>
    </row>
    <row r="24" spans="1:7" ht="76.5">
      <c r="A24" s="13"/>
      <c r="B24" s="199" t="s">
        <v>64</v>
      </c>
      <c r="C24" s="39" t="s">
        <v>6</v>
      </c>
      <c r="D24" s="186" t="s">
        <v>8</v>
      </c>
      <c r="E24" s="35" t="s">
        <v>111</v>
      </c>
      <c r="F24" s="36"/>
      <c r="G24" s="64">
        <f>G25</f>
        <v>335.6</v>
      </c>
    </row>
    <row r="25" spans="1:7" ht="12.75">
      <c r="A25" s="13"/>
      <c r="B25" s="199" t="s">
        <v>63</v>
      </c>
      <c r="C25" s="39" t="s">
        <v>6</v>
      </c>
      <c r="D25" s="186" t="s">
        <v>8</v>
      </c>
      <c r="E25" s="35" t="s">
        <v>111</v>
      </c>
      <c r="F25" s="36" t="s">
        <v>65</v>
      </c>
      <c r="G25" s="64">
        <v>335.6</v>
      </c>
    </row>
    <row r="26" spans="1:8" s="16" customFormat="1" ht="14.25">
      <c r="A26" s="95"/>
      <c r="B26" s="21" t="s">
        <v>30</v>
      </c>
      <c r="C26" s="46" t="s">
        <v>6</v>
      </c>
      <c r="D26" s="184" t="s">
        <v>101</v>
      </c>
      <c r="E26" s="46" t="s">
        <v>4</v>
      </c>
      <c r="F26" s="47" t="s">
        <v>4</v>
      </c>
      <c r="G26" s="156">
        <f>G27</f>
        <v>100</v>
      </c>
      <c r="H26" s="15"/>
    </row>
    <row r="27" spans="1:8" ht="12.75">
      <c r="A27" s="13"/>
      <c r="B27" s="7" t="s">
        <v>30</v>
      </c>
      <c r="C27" s="42" t="s">
        <v>6</v>
      </c>
      <c r="D27" s="185" t="s">
        <v>101</v>
      </c>
      <c r="E27" s="42" t="s">
        <v>31</v>
      </c>
      <c r="F27" s="44" t="s">
        <v>4</v>
      </c>
      <c r="G27" s="65">
        <f>G28</f>
        <v>100</v>
      </c>
      <c r="H27" s="9"/>
    </row>
    <row r="28" spans="1:8" ht="38.25">
      <c r="A28" s="13"/>
      <c r="B28" s="6" t="s">
        <v>32</v>
      </c>
      <c r="C28" s="39" t="s">
        <v>6</v>
      </c>
      <c r="D28" s="186" t="s">
        <v>101</v>
      </c>
      <c r="E28" s="35" t="s">
        <v>82</v>
      </c>
      <c r="F28" s="41" t="s">
        <v>4</v>
      </c>
      <c r="G28" s="64">
        <f>G29</f>
        <v>100</v>
      </c>
      <c r="H28" s="9"/>
    </row>
    <row r="29" spans="1:8" ht="12.75">
      <c r="A29" s="13"/>
      <c r="B29" s="7" t="s">
        <v>28</v>
      </c>
      <c r="C29" s="42" t="s">
        <v>6</v>
      </c>
      <c r="D29" s="185" t="s">
        <v>101</v>
      </c>
      <c r="E29" s="34" t="s">
        <v>82</v>
      </c>
      <c r="F29" s="44" t="s">
        <v>29</v>
      </c>
      <c r="G29" s="65">
        <v>100</v>
      </c>
      <c r="H29" s="9"/>
    </row>
    <row r="30" spans="1:7" ht="14.25">
      <c r="A30" s="22"/>
      <c r="B30" s="8" t="s">
        <v>17</v>
      </c>
      <c r="C30" s="37" t="s">
        <v>6</v>
      </c>
      <c r="D30" s="48" t="s">
        <v>102</v>
      </c>
      <c r="E30" s="49"/>
      <c r="F30" s="38"/>
      <c r="G30" s="155">
        <f>G31</f>
        <v>127</v>
      </c>
    </row>
    <row r="31" spans="1:7" ht="12.75">
      <c r="A31" s="22"/>
      <c r="B31" s="116" t="s">
        <v>49</v>
      </c>
      <c r="C31" s="58" t="s">
        <v>6</v>
      </c>
      <c r="D31" s="117" t="s">
        <v>102</v>
      </c>
      <c r="E31" s="118" t="s">
        <v>18</v>
      </c>
      <c r="F31" s="31"/>
      <c r="G31" s="119">
        <f>G32</f>
        <v>127</v>
      </c>
    </row>
    <row r="32" spans="1:7" s="73" customFormat="1" ht="13.5" thickBot="1">
      <c r="A32" s="115"/>
      <c r="B32" s="11" t="s">
        <v>13</v>
      </c>
      <c r="C32" s="83" t="s">
        <v>6</v>
      </c>
      <c r="D32" s="84" t="s">
        <v>102</v>
      </c>
      <c r="E32" s="29" t="s">
        <v>18</v>
      </c>
      <c r="F32" s="31">
        <v>500</v>
      </c>
      <c r="G32" s="66">
        <f>67+60</f>
        <v>127</v>
      </c>
    </row>
    <row r="33" spans="1:7" s="73" customFormat="1" ht="30.75" customHeight="1" thickBot="1">
      <c r="A33" s="149" t="s">
        <v>41</v>
      </c>
      <c r="B33" s="3" t="s">
        <v>58</v>
      </c>
      <c r="C33" s="51" t="s">
        <v>59</v>
      </c>
      <c r="D33" s="52" t="s">
        <v>60</v>
      </c>
      <c r="E33" s="51"/>
      <c r="F33" s="53"/>
      <c r="G33" s="161">
        <f>G34</f>
        <v>157.992</v>
      </c>
    </row>
    <row r="34" spans="1:7" s="73" customFormat="1" ht="25.5">
      <c r="A34" s="98"/>
      <c r="B34" s="97" t="s">
        <v>61</v>
      </c>
      <c r="C34" s="88" t="s">
        <v>59</v>
      </c>
      <c r="D34" s="88" t="s">
        <v>60</v>
      </c>
      <c r="E34" s="90" t="s">
        <v>62</v>
      </c>
      <c r="F34" s="90"/>
      <c r="G34" s="160">
        <f>G35</f>
        <v>157.992</v>
      </c>
    </row>
    <row r="35" spans="1:7" s="73" customFormat="1" ht="15" thickBot="1">
      <c r="A35" s="96"/>
      <c r="B35" s="93" t="s">
        <v>13</v>
      </c>
      <c r="C35" s="89" t="s">
        <v>59</v>
      </c>
      <c r="D35" s="89" t="s">
        <v>60</v>
      </c>
      <c r="E35" s="91" t="s">
        <v>62</v>
      </c>
      <c r="F35" s="78" t="s">
        <v>16</v>
      </c>
      <c r="G35" s="159">
        <v>157.992</v>
      </c>
    </row>
    <row r="36" spans="1:7" s="73" customFormat="1" ht="57.75" thickBot="1">
      <c r="A36" s="126" t="s">
        <v>42</v>
      </c>
      <c r="B36" s="86" t="s">
        <v>76</v>
      </c>
      <c r="C36" s="111" t="s">
        <v>77</v>
      </c>
      <c r="D36" s="110" t="s">
        <v>78</v>
      </c>
      <c r="E36" s="91"/>
      <c r="F36" s="109"/>
      <c r="G36" s="82">
        <f>G39+G37</f>
        <v>120</v>
      </c>
    </row>
    <row r="37" spans="1:7" s="73" customFormat="1" ht="43.5" thickBot="1">
      <c r="A37" s="126"/>
      <c r="B37" s="201" t="s">
        <v>113</v>
      </c>
      <c r="C37" s="128" t="s">
        <v>77</v>
      </c>
      <c r="D37" s="129" t="s">
        <v>78</v>
      </c>
      <c r="E37" s="113" t="s">
        <v>114</v>
      </c>
      <c r="F37" s="109"/>
      <c r="G37" s="122">
        <f>G38</f>
        <v>30</v>
      </c>
    </row>
    <row r="38" spans="1:7" s="73" customFormat="1" ht="27.75" customHeight="1" thickBot="1">
      <c r="A38" s="126"/>
      <c r="B38" s="108" t="s">
        <v>13</v>
      </c>
      <c r="C38" s="89" t="s">
        <v>77</v>
      </c>
      <c r="D38" s="120" t="s">
        <v>78</v>
      </c>
      <c r="E38" s="91" t="s">
        <v>114</v>
      </c>
      <c r="F38" s="109" t="s">
        <v>16</v>
      </c>
      <c r="G38" s="121">
        <v>30</v>
      </c>
    </row>
    <row r="39" spans="1:7" s="73" customFormat="1" ht="15" thickBot="1">
      <c r="A39" s="96"/>
      <c r="B39" s="112" t="s">
        <v>67</v>
      </c>
      <c r="C39" s="128" t="s">
        <v>77</v>
      </c>
      <c r="D39" s="129" t="s">
        <v>78</v>
      </c>
      <c r="E39" s="113" t="s">
        <v>85</v>
      </c>
      <c r="F39" s="109"/>
      <c r="G39" s="122">
        <f>G40</f>
        <v>90</v>
      </c>
    </row>
    <row r="40" spans="1:7" s="73" customFormat="1" ht="26.25" customHeight="1" thickBot="1">
      <c r="A40" s="96"/>
      <c r="B40" s="108" t="s">
        <v>13</v>
      </c>
      <c r="C40" s="89" t="s">
        <v>77</v>
      </c>
      <c r="D40" s="120" t="s">
        <v>78</v>
      </c>
      <c r="E40" s="91" t="s">
        <v>85</v>
      </c>
      <c r="F40" s="109" t="s">
        <v>16</v>
      </c>
      <c r="G40" s="121">
        <v>90</v>
      </c>
    </row>
    <row r="41" spans="1:7" s="73" customFormat="1" ht="26.25" customHeight="1" thickBot="1">
      <c r="A41" s="125" t="s">
        <v>43</v>
      </c>
      <c r="B41" s="86" t="s">
        <v>117</v>
      </c>
      <c r="C41" s="111" t="s">
        <v>71</v>
      </c>
      <c r="D41" s="110" t="s">
        <v>71</v>
      </c>
      <c r="E41" s="111"/>
      <c r="F41" s="162"/>
      <c r="G41" s="82">
        <f>G42+G45</f>
        <v>6600</v>
      </c>
    </row>
    <row r="42" spans="1:7" s="73" customFormat="1" ht="26.25" customHeight="1" thickBot="1">
      <c r="A42" s="96"/>
      <c r="B42" s="201" t="s">
        <v>118</v>
      </c>
      <c r="C42" s="128" t="s">
        <v>71</v>
      </c>
      <c r="D42" s="129" t="s">
        <v>119</v>
      </c>
      <c r="E42" s="128"/>
      <c r="F42" s="202"/>
      <c r="G42" s="121">
        <f>G43</f>
        <v>1600</v>
      </c>
    </row>
    <row r="43" spans="1:7" s="73" customFormat="1" ht="26.25" customHeight="1" thickBot="1">
      <c r="A43" s="96"/>
      <c r="B43" s="108" t="s">
        <v>67</v>
      </c>
      <c r="C43" s="89" t="s">
        <v>71</v>
      </c>
      <c r="D43" s="120" t="s">
        <v>119</v>
      </c>
      <c r="E43" s="91" t="s">
        <v>120</v>
      </c>
      <c r="F43" s="109"/>
      <c r="G43" s="121">
        <f>G44</f>
        <v>1600</v>
      </c>
    </row>
    <row r="44" spans="1:7" s="73" customFormat="1" ht="26.25" customHeight="1" thickBot="1">
      <c r="A44" s="96"/>
      <c r="B44" s="108" t="s">
        <v>13</v>
      </c>
      <c r="C44" s="89" t="s">
        <v>71</v>
      </c>
      <c r="D44" s="120" t="s">
        <v>119</v>
      </c>
      <c r="E44" s="91" t="s">
        <v>120</v>
      </c>
      <c r="F44" s="109" t="s">
        <v>16</v>
      </c>
      <c r="G44" s="121">
        <v>1600</v>
      </c>
    </row>
    <row r="45" spans="1:7" s="73" customFormat="1" ht="30" thickBot="1">
      <c r="A45" s="125"/>
      <c r="B45" s="204" t="s">
        <v>70</v>
      </c>
      <c r="C45" s="205" t="s">
        <v>71</v>
      </c>
      <c r="D45" s="206" t="s">
        <v>72</v>
      </c>
      <c r="E45" s="123"/>
      <c r="F45" s="124"/>
      <c r="G45" s="207">
        <f>G46</f>
        <v>5000</v>
      </c>
    </row>
    <row r="46" spans="1:7" s="73" customFormat="1" ht="26.25" thickBot="1">
      <c r="A46" s="115"/>
      <c r="B46" s="112" t="s">
        <v>69</v>
      </c>
      <c r="C46" s="113" t="s">
        <v>71</v>
      </c>
      <c r="D46" s="114" t="s">
        <v>72</v>
      </c>
      <c r="E46" s="113" t="s">
        <v>73</v>
      </c>
      <c r="F46" s="109"/>
      <c r="G46" s="122">
        <f>G47</f>
        <v>5000</v>
      </c>
    </row>
    <row r="47" spans="1:7" s="73" customFormat="1" ht="27" customHeight="1" thickBot="1">
      <c r="A47" s="115"/>
      <c r="B47" s="11" t="s">
        <v>13</v>
      </c>
      <c r="C47" s="136" t="s">
        <v>71</v>
      </c>
      <c r="D47" s="137" t="s">
        <v>72</v>
      </c>
      <c r="E47" s="29" t="s">
        <v>73</v>
      </c>
      <c r="F47" s="138" t="s">
        <v>16</v>
      </c>
      <c r="G47" s="66">
        <v>5000</v>
      </c>
    </row>
    <row r="48" spans="1:7" ht="15.75" thickBot="1">
      <c r="A48" s="85" t="s">
        <v>44</v>
      </c>
      <c r="B48" s="86" t="s">
        <v>19</v>
      </c>
      <c r="C48" s="80" t="s">
        <v>20</v>
      </c>
      <c r="D48" s="79" t="s">
        <v>20</v>
      </c>
      <c r="E48" s="81" t="s">
        <v>4</v>
      </c>
      <c r="F48" s="79" t="s">
        <v>4</v>
      </c>
      <c r="G48" s="82">
        <f>G52+G61+G49</f>
        <v>7258.7</v>
      </c>
    </row>
    <row r="49" spans="1:7" ht="14.25">
      <c r="A49" s="85"/>
      <c r="B49" s="142" t="s">
        <v>79</v>
      </c>
      <c r="C49" s="145" t="s">
        <v>20</v>
      </c>
      <c r="D49" s="139" t="s">
        <v>80</v>
      </c>
      <c r="E49" s="140"/>
      <c r="F49" s="141"/>
      <c r="G49" s="157">
        <f>G50</f>
        <v>530</v>
      </c>
    </row>
    <row r="50" spans="1:7" ht="42.75">
      <c r="A50" s="12"/>
      <c r="B50" s="143" t="s">
        <v>81</v>
      </c>
      <c r="C50" s="50" t="s">
        <v>20</v>
      </c>
      <c r="D50" s="50" t="s">
        <v>80</v>
      </c>
      <c r="E50" s="134">
        <v>3500200</v>
      </c>
      <c r="F50" s="135"/>
      <c r="G50" s="67">
        <f>G51</f>
        <v>530</v>
      </c>
    </row>
    <row r="51" spans="1:7" ht="26.25" customHeight="1">
      <c r="A51" s="12"/>
      <c r="B51" s="11" t="s">
        <v>13</v>
      </c>
      <c r="C51" s="164" t="s">
        <v>20</v>
      </c>
      <c r="D51" s="164" t="s">
        <v>80</v>
      </c>
      <c r="E51" s="165">
        <v>3500200</v>
      </c>
      <c r="F51" s="164" t="s">
        <v>16</v>
      </c>
      <c r="G51" s="166">
        <v>530</v>
      </c>
    </row>
    <row r="52" spans="1:219" ht="14.25">
      <c r="A52" s="99"/>
      <c r="B52" s="169" t="s">
        <v>50</v>
      </c>
      <c r="C52" s="170" t="s">
        <v>20</v>
      </c>
      <c r="D52" s="171" t="s">
        <v>51</v>
      </c>
      <c r="E52" s="170"/>
      <c r="F52" s="170"/>
      <c r="G52" s="172">
        <f>G55+G53+G57+G59</f>
        <v>5437.7</v>
      </c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Q52" s="105"/>
      <c r="DR52" s="105"/>
      <c r="DS52" s="105"/>
      <c r="DT52" s="105"/>
      <c r="DU52" s="105"/>
      <c r="DV52" s="105"/>
      <c r="DW52" s="105"/>
      <c r="DX52" s="105"/>
      <c r="DY52" s="105"/>
      <c r="DZ52" s="105"/>
      <c r="EA52" s="105"/>
      <c r="EB52" s="105"/>
      <c r="EC52" s="105"/>
      <c r="ED52" s="105"/>
      <c r="EE52" s="105"/>
      <c r="EF52" s="105"/>
      <c r="EG52" s="105"/>
      <c r="EH52" s="105"/>
      <c r="EI52" s="105"/>
      <c r="EJ52" s="105"/>
      <c r="EK52" s="105"/>
      <c r="EL52" s="105"/>
      <c r="EM52" s="105"/>
      <c r="EN52" s="105"/>
      <c r="EO52" s="105"/>
      <c r="EP52" s="105"/>
      <c r="EQ52" s="105"/>
      <c r="ER52" s="105"/>
      <c r="ES52" s="105"/>
      <c r="ET52" s="105"/>
      <c r="EU52" s="105"/>
      <c r="EV52" s="105"/>
      <c r="EW52" s="105"/>
      <c r="EX52" s="105"/>
      <c r="EY52" s="105"/>
      <c r="EZ52" s="105"/>
      <c r="FA52" s="105"/>
      <c r="FB52" s="105"/>
      <c r="FC52" s="105"/>
      <c r="FD52" s="105"/>
      <c r="FE52" s="105"/>
      <c r="FF52" s="105"/>
      <c r="FG52" s="105"/>
      <c r="FH52" s="105"/>
      <c r="FI52" s="105"/>
      <c r="FJ52" s="105"/>
      <c r="FK52" s="105"/>
      <c r="FL52" s="105"/>
      <c r="FM52" s="105"/>
      <c r="FN52" s="105"/>
      <c r="FO52" s="105"/>
      <c r="FP52" s="105"/>
      <c r="FQ52" s="105"/>
      <c r="FR52" s="105"/>
      <c r="FS52" s="105"/>
      <c r="FT52" s="105"/>
      <c r="FU52" s="105"/>
      <c r="FV52" s="105"/>
      <c r="FW52" s="105"/>
      <c r="FX52" s="105"/>
      <c r="FY52" s="105"/>
      <c r="FZ52" s="105"/>
      <c r="GA52" s="105"/>
      <c r="GB52" s="105"/>
      <c r="GC52" s="105"/>
      <c r="GD52" s="105"/>
      <c r="GE52" s="105"/>
      <c r="GF52" s="105"/>
      <c r="GG52" s="105"/>
      <c r="GH52" s="105"/>
      <c r="GI52" s="105"/>
      <c r="GJ52" s="105"/>
      <c r="GK52" s="105"/>
      <c r="GL52" s="105"/>
      <c r="GM52" s="105"/>
      <c r="GN52" s="105"/>
      <c r="GO52" s="105"/>
      <c r="GP52" s="105"/>
      <c r="GQ52" s="105"/>
      <c r="GR52" s="105"/>
      <c r="GS52" s="105"/>
      <c r="GT52" s="105"/>
      <c r="GU52" s="105"/>
      <c r="GV52" s="105"/>
      <c r="GW52" s="105"/>
      <c r="GX52" s="105"/>
      <c r="GY52" s="105"/>
      <c r="GZ52" s="105"/>
      <c r="HA52" s="105"/>
      <c r="HB52" s="105"/>
      <c r="HC52" s="105"/>
      <c r="HD52" s="105"/>
      <c r="HE52" s="105"/>
      <c r="HF52" s="105"/>
      <c r="HG52" s="105"/>
      <c r="HH52" s="105"/>
      <c r="HI52" s="105"/>
      <c r="HJ52" s="105"/>
      <c r="HK52" s="105"/>
    </row>
    <row r="53" spans="1:219" ht="38.25">
      <c r="A53" s="99"/>
      <c r="B53" s="151" t="s">
        <v>87</v>
      </c>
      <c r="C53" s="173" t="s">
        <v>20</v>
      </c>
      <c r="D53" s="152" t="s">
        <v>51</v>
      </c>
      <c r="E53" s="173">
        <v>1020102</v>
      </c>
      <c r="F53" s="173"/>
      <c r="G53" s="174">
        <f>G54</f>
        <v>1000</v>
      </c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  <c r="DQ53" s="105"/>
      <c r="DR53" s="105"/>
      <c r="DS53" s="105"/>
      <c r="DT53" s="105"/>
      <c r="DU53" s="105"/>
      <c r="DV53" s="105"/>
      <c r="DW53" s="105"/>
      <c r="DX53" s="105"/>
      <c r="DY53" s="105"/>
      <c r="DZ53" s="105"/>
      <c r="EA53" s="105"/>
      <c r="EB53" s="105"/>
      <c r="EC53" s="105"/>
      <c r="ED53" s="105"/>
      <c r="EE53" s="105"/>
      <c r="EF53" s="105"/>
      <c r="EG53" s="105"/>
      <c r="EH53" s="105"/>
      <c r="EI53" s="105"/>
      <c r="EJ53" s="105"/>
      <c r="EK53" s="105"/>
      <c r="EL53" s="105"/>
      <c r="EM53" s="105"/>
      <c r="EN53" s="105"/>
      <c r="EO53" s="105"/>
      <c r="EP53" s="105"/>
      <c r="EQ53" s="105"/>
      <c r="ER53" s="105"/>
      <c r="ES53" s="105"/>
      <c r="ET53" s="105"/>
      <c r="EU53" s="105"/>
      <c r="EV53" s="105"/>
      <c r="EW53" s="105"/>
      <c r="EX53" s="105"/>
      <c r="EY53" s="105"/>
      <c r="EZ53" s="105"/>
      <c r="FA53" s="105"/>
      <c r="FB53" s="105"/>
      <c r="FC53" s="105"/>
      <c r="FD53" s="105"/>
      <c r="FE53" s="105"/>
      <c r="FF53" s="105"/>
      <c r="FG53" s="105"/>
      <c r="FH53" s="105"/>
      <c r="FI53" s="105"/>
      <c r="FJ53" s="105"/>
      <c r="FK53" s="105"/>
      <c r="FL53" s="105"/>
      <c r="FM53" s="105"/>
      <c r="FN53" s="105"/>
      <c r="FO53" s="105"/>
      <c r="FP53" s="105"/>
      <c r="FQ53" s="105"/>
      <c r="FR53" s="105"/>
      <c r="FS53" s="105"/>
      <c r="FT53" s="105"/>
      <c r="FU53" s="105"/>
      <c r="FV53" s="105"/>
      <c r="FW53" s="105"/>
      <c r="FX53" s="105"/>
      <c r="FY53" s="105"/>
      <c r="FZ53" s="105"/>
      <c r="GA53" s="105"/>
      <c r="GB53" s="105"/>
      <c r="GC53" s="105"/>
      <c r="GD53" s="105"/>
      <c r="GE53" s="105"/>
      <c r="GF53" s="105"/>
      <c r="GG53" s="105"/>
      <c r="GH53" s="105"/>
      <c r="GI53" s="105"/>
      <c r="GJ53" s="105"/>
      <c r="GK53" s="105"/>
      <c r="GL53" s="105"/>
      <c r="GM53" s="105"/>
      <c r="GN53" s="105"/>
      <c r="GO53" s="105"/>
      <c r="GP53" s="105"/>
      <c r="GQ53" s="105"/>
      <c r="GR53" s="105"/>
      <c r="GS53" s="105"/>
      <c r="GT53" s="105"/>
      <c r="GU53" s="105"/>
      <c r="GV53" s="105"/>
      <c r="GW53" s="105"/>
      <c r="GX53" s="105"/>
      <c r="GY53" s="105"/>
      <c r="GZ53" s="105"/>
      <c r="HA53" s="105"/>
      <c r="HB53" s="105"/>
      <c r="HC53" s="105"/>
      <c r="HD53" s="105"/>
      <c r="HE53" s="105"/>
      <c r="HF53" s="105"/>
      <c r="HG53" s="105"/>
      <c r="HH53" s="105"/>
      <c r="HI53" s="105"/>
      <c r="HJ53" s="105"/>
      <c r="HK53" s="105"/>
    </row>
    <row r="54" spans="1:219" ht="14.25">
      <c r="A54" s="99"/>
      <c r="B54" s="11" t="s">
        <v>88</v>
      </c>
      <c r="C54" s="167" t="s">
        <v>20</v>
      </c>
      <c r="D54" s="168" t="s">
        <v>51</v>
      </c>
      <c r="E54" s="31">
        <v>1020102</v>
      </c>
      <c r="F54" s="29" t="s">
        <v>89</v>
      </c>
      <c r="G54" s="175">
        <v>1000</v>
      </c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5"/>
      <c r="DS54" s="105"/>
      <c r="DT54" s="105"/>
      <c r="DU54" s="105"/>
      <c r="DV54" s="105"/>
      <c r="DW54" s="105"/>
      <c r="DX54" s="105"/>
      <c r="DY54" s="105"/>
      <c r="DZ54" s="105"/>
      <c r="EA54" s="105"/>
      <c r="EB54" s="105"/>
      <c r="EC54" s="105"/>
      <c r="ED54" s="105"/>
      <c r="EE54" s="105"/>
      <c r="EF54" s="105"/>
      <c r="EG54" s="105"/>
      <c r="EH54" s="105"/>
      <c r="EI54" s="105"/>
      <c r="EJ54" s="105"/>
      <c r="EK54" s="105"/>
      <c r="EL54" s="105"/>
      <c r="EM54" s="105"/>
      <c r="EN54" s="105"/>
      <c r="EO54" s="105"/>
      <c r="EP54" s="105"/>
      <c r="EQ54" s="105"/>
      <c r="ER54" s="105"/>
      <c r="ES54" s="105"/>
      <c r="ET54" s="105"/>
      <c r="EU54" s="105"/>
      <c r="EV54" s="105"/>
      <c r="EW54" s="105"/>
      <c r="EX54" s="105"/>
      <c r="EY54" s="105"/>
      <c r="EZ54" s="105"/>
      <c r="FA54" s="105"/>
      <c r="FB54" s="105"/>
      <c r="FC54" s="105"/>
      <c r="FD54" s="105"/>
      <c r="FE54" s="105"/>
      <c r="FF54" s="105"/>
      <c r="FG54" s="105"/>
      <c r="FH54" s="105"/>
      <c r="FI54" s="105"/>
      <c r="FJ54" s="105"/>
      <c r="FK54" s="105"/>
      <c r="FL54" s="105"/>
      <c r="FM54" s="105"/>
      <c r="FN54" s="105"/>
      <c r="FO54" s="105"/>
      <c r="FP54" s="105"/>
      <c r="FQ54" s="105"/>
      <c r="FR54" s="105"/>
      <c r="FS54" s="105"/>
      <c r="FT54" s="105"/>
      <c r="FU54" s="105"/>
      <c r="FV54" s="105"/>
      <c r="FW54" s="105"/>
      <c r="FX54" s="105"/>
      <c r="FY54" s="105"/>
      <c r="FZ54" s="105"/>
      <c r="GA54" s="105"/>
      <c r="GB54" s="105"/>
      <c r="GC54" s="105"/>
      <c r="GD54" s="105"/>
      <c r="GE54" s="105"/>
      <c r="GF54" s="105"/>
      <c r="GG54" s="105"/>
      <c r="GH54" s="105"/>
      <c r="GI54" s="105"/>
      <c r="GJ54" s="105"/>
      <c r="GK54" s="105"/>
      <c r="GL54" s="105"/>
      <c r="GM54" s="105"/>
      <c r="GN54" s="105"/>
      <c r="GO54" s="105"/>
      <c r="GP54" s="105"/>
      <c r="GQ54" s="105"/>
      <c r="GR54" s="105"/>
      <c r="GS54" s="105"/>
      <c r="GT54" s="105"/>
      <c r="GU54" s="105"/>
      <c r="GV54" s="105"/>
      <c r="GW54" s="105"/>
      <c r="GX54" s="105"/>
      <c r="GY54" s="105"/>
      <c r="GZ54" s="105"/>
      <c r="HA54" s="105"/>
      <c r="HB54" s="105"/>
      <c r="HC54" s="105"/>
      <c r="HD54" s="105"/>
      <c r="HE54" s="105"/>
      <c r="HF54" s="105"/>
      <c r="HG54" s="105"/>
      <c r="HH54" s="105"/>
      <c r="HI54" s="105"/>
      <c r="HJ54" s="105"/>
      <c r="HK54" s="105"/>
    </row>
    <row r="55" spans="1:219" s="74" customFormat="1" ht="12.75">
      <c r="A55" s="99"/>
      <c r="B55" s="158" t="s">
        <v>83</v>
      </c>
      <c r="C55" s="58" t="s">
        <v>20</v>
      </c>
      <c r="D55" s="50" t="s">
        <v>51</v>
      </c>
      <c r="E55" s="132">
        <v>3510500</v>
      </c>
      <c r="F55" s="50"/>
      <c r="G55" s="67">
        <f>G56</f>
        <v>3299</v>
      </c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5"/>
      <c r="DE55" s="105"/>
      <c r="DF55" s="105"/>
      <c r="DG55" s="105"/>
      <c r="DH55" s="105"/>
      <c r="DI55" s="105"/>
      <c r="DJ55" s="105"/>
      <c r="DK55" s="105"/>
      <c r="DL55" s="105"/>
      <c r="DM55" s="105"/>
      <c r="DN55" s="105"/>
      <c r="DO55" s="105"/>
      <c r="DP55" s="105"/>
      <c r="DQ55" s="105"/>
      <c r="DR55" s="105"/>
      <c r="DS55" s="105"/>
      <c r="DT55" s="105"/>
      <c r="DU55" s="105"/>
      <c r="DV55" s="105"/>
      <c r="DW55" s="105"/>
      <c r="DX55" s="105"/>
      <c r="DY55" s="105"/>
      <c r="DZ55" s="105"/>
      <c r="EA55" s="105"/>
      <c r="EB55" s="105"/>
      <c r="EC55" s="105"/>
      <c r="ED55" s="105"/>
      <c r="EE55" s="105"/>
      <c r="EF55" s="105"/>
      <c r="EG55" s="105"/>
      <c r="EH55" s="105"/>
      <c r="EI55" s="105"/>
      <c r="EJ55" s="105"/>
      <c r="EK55" s="105"/>
      <c r="EL55" s="105"/>
      <c r="EM55" s="105"/>
      <c r="EN55" s="105"/>
      <c r="EO55" s="105"/>
      <c r="EP55" s="105"/>
      <c r="EQ55" s="105"/>
      <c r="ER55" s="105"/>
      <c r="ES55" s="105"/>
      <c r="ET55" s="105"/>
      <c r="EU55" s="105"/>
      <c r="EV55" s="105"/>
      <c r="EW55" s="105"/>
      <c r="EX55" s="105"/>
      <c r="EY55" s="105"/>
      <c r="EZ55" s="105"/>
      <c r="FA55" s="105"/>
      <c r="FB55" s="105"/>
      <c r="FC55" s="105"/>
      <c r="FD55" s="105"/>
      <c r="FE55" s="105"/>
      <c r="FF55" s="105"/>
      <c r="FG55" s="105"/>
      <c r="FH55" s="105"/>
      <c r="FI55" s="105"/>
      <c r="FJ55" s="105"/>
      <c r="FK55" s="105"/>
      <c r="FL55" s="105"/>
      <c r="FM55" s="105"/>
      <c r="FN55" s="105"/>
      <c r="FO55" s="105"/>
      <c r="FP55" s="105"/>
      <c r="FQ55" s="105"/>
      <c r="FR55" s="105"/>
      <c r="FS55" s="105"/>
      <c r="FT55" s="105"/>
      <c r="FU55" s="105"/>
      <c r="FV55" s="105"/>
      <c r="FW55" s="105"/>
      <c r="FX55" s="105"/>
      <c r="FY55" s="105"/>
      <c r="FZ55" s="105"/>
      <c r="GA55" s="105"/>
      <c r="GB55" s="105"/>
      <c r="GC55" s="105"/>
      <c r="GD55" s="105"/>
      <c r="GE55" s="105"/>
      <c r="GF55" s="105"/>
      <c r="GG55" s="105"/>
      <c r="GH55" s="105"/>
      <c r="GI55" s="105"/>
      <c r="GJ55" s="105"/>
      <c r="GK55" s="105"/>
      <c r="GL55" s="105"/>
      <c r="GM55" s="105"/>
      <c r="GN55" s="105"/>
      <c r="GO55" s="105"/>
      <c r="GP55" s="105"/>
      <c r="GQ55" s="105"/>
      <c r="GR55" s="105"/>
      <c r="GS55" s="105"/>
      <c r="GT55" s="105"/>
      <c r="GU55" s="105"/>
      <c r="GV55" s="105"/>
      <c r="GW55" s="105"/>
      <c r="GX55" s="105"/>
      <c r="GY55" s="105"/>
      <c r="GZ55" s="105"/>
      <c r="HA55" s="105"/>
      <c r="HB55" s="105"/>
      <c r="HC55" s="105"/>
      <c r="HD55" s="105"/>
      <c r="HE55" s="105"/>
      <c r="HF55" s="105"/>
      <c r="HG55" s="105"/>
      <c r="HH55" s="105"/>
      <c r="HI55" s="105"/>
      <c r="HJ55" s="105"/>
      <c r="HK55" s="105"/>
    </row>
    <row r="56" spans="1:219" s="74" customFormat="1" ht="12.75">
      <c r="A56" s="13"/>
      <c r="B56" s="11" t="s">
        <v>13</v>
      </c>
      <c r="C56" s="146" t="s">
        <v>20</v>
      </c>
      <c r="D56" s="32" t="s">
        <v>51</v>
      </c>
      <c r="E56" s="130">
        <v>3510500</v>
      </c>
      <c r="F56" s="32" t="s">
        <v>16</v>
      </c>
      <c r="G56" s="64">
        <f>240+780+545+864+100+660+110</f>
        <v>3299</v>
      </c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  <c r="DE56" s="105"/>
      <c r="DF56" s="105"/>
      <c r="DG56" s="105"/>
      <c r="DH56" s="105"/>
      <c r="DI56" s="105"/>
      <c r="DJ56" s="105"/>
      <c r="DK56" s="105"/>
      <c r="DL56" s="105"/>
      <c r="DM56" s="105"/>
      <c r="DN56" s="105"/>
      <c r="DO56" s="105"/>
      <c r="DP56" s="105"/>
      <c r="DQ56" s="105"/>
      <c r="DR56" s="105"/>
      <c r="DS56" s="105"/>
      <c r="DT56" s="105"/>
      <c r="DU56" s="105"/>
      <c r="DV56" s="105"/>
      <c r="DW56" s="105"/>
      <c r="DX56" s="105"/>
      <c r="DY56" s="105"/>
      <c r="DZ56" s="105"/>
      <c r="EA56" s="105"/>
      <c r="EB56" s="105"/>
      <c r="EC56" s="105"/>
      <c r="ED56" s="105"/>
      <c r="EE56" s="105"/>
      <c r="EF56" s="105"/>
      <c r="EG56" s="105"/>
      <c r="EH56" s="105"/>
      <c r="EI56" s="105"/>
      <c r="EJ56" s="105"/>
      <c r="EK56" s="105"/>
      <c r="EL56" s="105"/>
      <c r="EM56" s="105"/>
      <c r="EN56" s="105"/>
      <c r="EO56" s="105"/>
      <c r="EP56" s="105"/>
      <c r="EQ56" s="105"/>
      <c r="ER56" s="105"/>
      <c r="ES56" s="105"/>
      <c r="ET56" s="105"/>
      <c r="EU56" s="105"/>
      <c r="EV56" s="105"/>
      <c r="EW56" s="105"/>
      <c r="EX56" s="105"/>
      <c r="EY56" s="105"/>
      <c r="EZ56" s="105"/>
      <c r="FA56" s="105"/>
      <c r="FB56" s="105"/>
      <c r="FC56" s="105"/>
      <c r="FD56" s="105"/>
      <c r="FE56" s="105"/>
      <c r="FF56" s="105"/>
      <c r="FG56" s="105"/>
      <c r="FH56" s="105"/>
      <c r="FI56" s="105"/>
      <c r="FJ56" s="105"/>
      <c r="FK56" s="105"/>
      <c r="FL56" s="105"/>
      <c r="FM56" s="105"/>
      <c r="FN56" s="105"/>
      <c r="FO56" s="105"/>
      <c r="FP56" s="105"/>
      <c r="FQ56" s="105"/>
      <c r="FR56" s="105"/>
      <c r="FS56" s="105"/>
      <c r="FT56" s="105"/>
      <c r="FU56" s="105"/>
      <c r="FV56" s="105"/>
      <c r="FW56" s="105"/>
      <c r="FX56" s="105"/>
      <c r="FY56" s="105"/>
      <c r="FZ56" s="105"/>
      <c r="GA56" s="105"/>
      <c r="GB56" s="105"/>
      <c r="GC56" s="105"/>
      <c r="GD56" s="105"/>
      <c r="GE56" s="105"/>
      <c r="GF56" s="105"/>
      <c r="GG56" s="105"/>
      <c r="GH56" s="105"/>
      <c r="GI56" s="105"/>
      <c r="GJ56" s="105"/>
      <c r="GK56" s="105"/>
      <c r="GL56" s="105"/>
      <c r="GM56" s="105"/>
      <c r="GN56" s="105"/>
      <c r="GO56" s="105"/>
      <c r="GP56" s="105"/>
      <c r="GQ56" s="105"/>
      <c r="GR56" s="105"/>
      <c r="GS56" s="105"/>
      <c r="GT56" s="105"/>
      <c r="GU56" s="105"/>
      <c r="GV56" s="105"/>
      <c r="GW56" s="105"/>
      <c r="GX56" s="105"/>
      <c r="GY56" s="105"/>
      <c r="GZ56" s="105"/>
      <c r="HA56" s="105"/>
      <c r="HB56" s="105"/>
      <c r="HC56" s="105"/>
      <c r="HD56" s="105"/>
      <c r="HE56" s="105"/>
      <c r="HF56" s="105"/>
      <c r="HG56" s="105"/>
      <c r="HH56" s="105"/>
      <c r="HI56" s="105"/>
      <c r="HJ56" s="105"/>
      <c r="HK56" s="105"/>
    </row>
    <row r="57" spans="1:219" s="74" customFormat="1" ht="13.5" thickBot="1">
      <c r="A57" s="13"/>
      <c r="B57" s="112" t="s">
        <v>67</v>
      </c>
      <c r="C57" s="58" t="s">
        <v>20</v>
      </c>
      <c r="D57" s="50" t="s">
        <v>51</v>
      </c>
      <c r="E57" s="132">
        <v>7950002</v>
      </c>
      <c r="F57" s="32"/>
      <c r="G57" s="64">
        <f>G58</f>
        <v>300</v>
      </c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5"/>
      <c r="DE57" s="105"/>
      <c r="DF57" s="105"/>
      <c r="DG57" s="105"/>
      <c r="DH57" s="105"/>
      <c r="DI57" s="105"/>
      <c r="DJ57" s="105"/>
      <c r="DK57" s="105"/>
      <c r="DL57" s="105"/>
      <c r="DM57" s="105"/>
      <c r="DN57" s="105"/>
      <c r="DO57" s="105"/>
      <c r="DP57" s="105"/>
      <c r="DQ57" s="105"/>
      <c r="DR57" s="105"/>
      <c r="DS57" s="105"/>
      <c r="DT57" s="105"/>
      <c r="DU57" s="105"/>
      <c r="DV57" s="105"/>
      <c r="DW57" s="105"/>
      <c r="DX57" s="105"/>
      <c r="DY57" s="105"/>
      <c r="DZ57" s="105"/>
      <c r="EA57" s="105"/>
      <c r="EB57" s="105"/>
      <c r="EC57" s="105"/>
      <c r="ED57" s="105"/>
      <c r="EE57" s="105"/>
      <c r="EF57" s="105"/>
      <c r="EG57" s="105"/>
      <c r="EH57" s="105"/>
      <c r="EI57" s="105"/>
      <c r="EJ57" s="105"/>
      <c r="EK57" s="105"/>
      <c r="EL57" s="105"/>
      <c r="EM57" s="105"/>
      <c r="EN57" s="105"/>
      <c r="EO57" s="105"/>
      <c r="EP57" s="105"/>
      <c r="EQ57" s="105"/>
      <c r="ER57" s="105"/>
      <c r="ES57" s="105"/>
      <c r="ET57" s="105"/>
      <c r="EU57" s="105"/>
      <c r="EV57" s="105"/>
      <c r="EW57" s="105"/>
      <c r="EX57" s="105"/>
      <c r="EY57" s="105"/>
      <c r="EZ57" s="105"/>
      <c r="FA57" s="105"/>
      <c r="FB57" s="105"/>
      <c r="FC57" s="105"/>
      <c r="FD57" s="105"/>
      <c r="FE57" s="105"/>
      <c r="FF57" s="105"/>
      <c r="FG57" s="105"/>
      <c r="FH57" s="105"/>
      <c r="FI57" s="105"/>
      <c r="FJ57" s="105"/>
      <c r="FK57" s="105"/>
      <c r="FL57" s="105"/>
      <c r="FM57" s="105"/>
      <c r="FN57" s="105"/>
      <c r="FO57" s="105"/>
      <c r="FP57" s="105"/>
      <c r="FQ57" s="105"/>
      <c r="FR57" s="105"/>
      <c r="FS57" s="105"/>
      <c r="FT57" s="105"/>
      <c r="FU57" s="105"/>
      <c r="FV57" s="105"/>
      <c r="FW57" s="105"/>
      <c r="FX57" s="105"/>
      <c r="FY57" s="105"/>
      <c r="FZ57" s="105"/>
      <c r="GA57" s="105"/>
      <c r="GB57" s="105"/>
      <c r="GC57" s="105"/>
      <c r="GD57" s="105"/>
      <c r="GE57" s="105"/>
      <c r="GF57" s="105"/>
      <c r="GG57" s="105"/>
      <c r="GH57" s="105"/>
      <c r="GI57" s="105"/>
      <c r="GJ57" s="105"/>
      <c r="GK57" s="105"/>
      <c r="GL57" s="105"/>
      <c r="GM57" s="105"/>
      <c r="GN57" s="105"/>
      <c r="GO57" s="105"/>
      <c r="GP57" s="105"/>
      <c r="GQ57" s="105"/>
      <c r="GR57" s="105"/>
      <c r="GS57" s="105"/>
      <c r="GT57" s="105"/>
      <c r="GU57" s="105"/>
      <c r="GV57" s="105"/>
      <c r="GW57" s="105"/>
      <c r="GX57" s="105"/>
      <c r="GY57" s="105"/>
      <c r="GZ57" s="105"/>
      <c r="HA57" s="105"/>
      <c r="HB57" s="105"/>
      <c r="HC57" s="105"/>
      <c r="HD57" s="105"/>
      <c r="HE57" s="105"/>
      <c r="HF57" s="105"/>
      <c r="HG57" s="105"/>
      <c r="HH57" s="105"/>
      <c r="HI57" s="105"/>
      <c r="HJ57" s="105"/>
      <c r="HK57" s="105"/>
    </row>
    <row r="58" spans="1:219" s="74" customFormat="1" ht="27" customHeight="1" thickBot="1">
      <c r="A58" s="13"/>
      <c r="B58" s="108" t="s">
        <v>13</v>
      </c>
      <c r="C58" s="146" t="s">
        <v>20</v>
      </c>
      <c r="D58" s="32" t="s">
        <v>51</v>
      </c>
      <c r="E58" s="130">
        <v>7950002</v>
      </c>
      <c r="F58" s="32" t="s">
        <v>16</v>
      </c>
      <c r="G58" s="64">
        <v>300</v>
      </c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5"/>
      <c r="DD58" s="105"/>
      <c r="DE58" s="105"/>
      <c r="DF58" s="105"/>
      <c r="DG58" s="105"/>
      <c r="DH58" s="105"/>
      <c r="DI58" s="105"/>
      <c r="DJ58" s="105"/>
      <c r="DK58" s="105"/>
      <c r="DL58" s="105"/>
      <c r="DM58" s="105"/>
      <c r="DN58" s="105"/>
      <c r="DO58" s="105"/>
      <c r="DP58" s="105"/>
      <c r="DQ58" s="105"/>
      <c r="DR58" s="105"/>
      <c r="DS58" s="105"/>
      <c r="DT58" s="105"/>
      <c r="DU58" s="105"/>
      <c r="DV58" s="105"/>
      <c r="DW58" s="105"/>
      <c r="DX58" s="105"/>
      <c r="DY58" s="105"/>
      <c r="DZ58" s="105"/>
      <c r="EA58" s="105"/>
      <c r="EB58" s="105"/>
      <c r="EC58" s="105"/>
      <c r="ED58" s="105"/>
      <c r="EE58" s="105"/>
      <c r="EF58" s="105"/>
      <c r="EG58" s="105"/>
      <c r="EH58" s="105"/>
      <c r="EI58" s="105"/>
      <c r="EJ58" s="105"/>
      <c r="EK58" s="105"/>
      <c r="EL58" s="105"/>
      <c r="EM58" s="105"/>
      <c r="EN58" s="105"/>
      <c r="EO58" s="105"/>
      <c r="EP58" s="105"/>
      <c r="EQ58" s="105"/>
      <c r="ER58" s="105"/>
      <c r="ES58" s="105"/>
      <c r="ET58" s="105"/>
      <c r="EU58" s="105"/>
      <c r="EV58" s="105"/>
      <c r="EW58" s="105"/>
      <c r="EX58" s="105"/>
      <c r="EY58" s="105"/>
      <c r="EZ58" s="105"/>
      <c r="FA58" s="105"/>
      <c r="FB58" s="105"/>
      <c r="FC58" s="105"/>
      <c r="FD58" s="105"/>
      <c r="FE58" s="105"/>
      <c r="FF58" s="105"/>
      <c r="FG58" s="105"/>
      <c r="FH58" s="105"/>
      <c r="FI58" s="105"/>
      <c r="FJ58" s="105"/>
      <c r="FK58" s="105"/>
      <c r="FL58" s="105"/>
      <c r="FM58" s="105"/>
      <c r="FN58" s="105"/>
      <c r="FO58" s="105"/>
      <c r="FP58" s="105"/>
      <c r="FQ58" s="105"/>
      <c r="FR58" s="105"/>
      <c r="FS58" s="105"/>
      <c r="FT58" s="105"/>
      <c r="FU58" s="105"/>
      <c r="FV58" s="105"/>
      <c r="FW58" s="105"/>
      <c r="FX58" s="105"/>
      <c r="FY58" s="105"/>
      <c r="FZ58" s="105"/>
      <c r="GA58" s="105"/>
      <c r="GB58" s="105"/>
      <c r="GC58" s="105"/>
      <c r="GD58" s="105"/>
      <c r="GE58" s="105"/>
      <c r="GF58" s="105"/>
      <c r="GG58" s="105"/>
      <c r="GH58" s="105"/>
      <c r="GI58" s="105"/>
      <c r="GJ58" s="105"/>
      <c r="GK58" s="105"/>
      <c r="GL58" s="105"/>
      <c r="GM58" s="105"/>
      <c r="GN58" s="105"/>
      <c r="GO58" s="105"/>
      <c r="GP58" s="105"/>
      <c r="GQ58" s="105"/>
      <c r="GR58" s="105"/>
      <c r="GS58" s="105"/>
      <c r="GT58" s="105"/>
      <c r="GU58" s="105"/>
      <c r="GV58" s="105"/>
      <c r="GW58" s="105"/>
      <c r="GX58" s="105"/>
      <c r="GY58" s="105"/>
      <c r="GZ58" s="105"/>
      <c r="HA58" s="105"/>
      <c r="HB58" s="105"/>
      <c r="HC58" s="105"/>
      <c r="HD58" s="105"/>
      <c r="HE58" s="105"/>
      <c r="HF58" s="105"/>
      <c r="HG58" s="105"/>
      <c r="HH58" s="105"/>
      <c r="HI58" s="105"/>
      <c r="HJ58" s="105"/>
      <c r="HK58" s="105"/>
    </row>
    <row r="59" spans="1:219" s="74" customFormat="1" ht="13.5" thickBot="1">
      <c r="A59" s="13"/>
      <c r="B59" s="112" t="s">
        <v>67</v>
      </c>
      <c r="C59" s="58" t="s">
        <v>20</v>
      </c>
      <c r="D59" s="50" t="s">
        <v>51</v>
      </c>
      <c r="E59" s="132">
        <v>7950003</v>
      </c>
      <c r="F59" s="32"/>
      <c r="G59" s="64">
        <f>G60</f>
        <v>838.7</v>
      </c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5"/>
      <c r="DE59" s="105"/>
      <c r="DF59" s="105"/>
      <c r="DG59" s="105"/>
      <c r="DH59" s="105"/>
      <c r="DI59" s="105"/>
      <c r="DJ59" s="105"/>
      <c r="DK59" s="105"/>
      <c r="DL59" s="105"/>
      <c r="DM59" s="105"/>
      <c r="DN59" s="105"/>
      <c r="DO59" s="105"/>
      <c r="DP59" s="105"/>
      <c r="DQ59" s="105"/>
      <c r="DR59" s="105"/>
      <c r="DS59" s="105"/>
      <c r="DT59" s="105"/>
      <c r="DU59" s="105"/>
      <c r="DV59" s="105"/>
      <c r="DW59" s="105"/>
      <c r="DX59" s="105"/>
      <c r="DY59" s="105"/>
      <c r="DZ59" s="105"/>
      <c r="EA59" s="105"/>
      <c r="EB59" s="105"/>
      <c r="EC59" s="105"/>
      <c r="ED59" s="105"/>
      <c r="EE59" s="105"/>
      <c r="EF59" s="105"/>
      <c r="EG59" s="105"/>
      <c r="EH59" s="105"/>
      <c r="EI59" s="105"/>
      <c r="EJ59" s="105"/>
      <c r="EK59" s="105"/>
      <c r="EL59" s="105"/>
      <c r="EM59" s="105"/>
      <c r="EN59" s="105"/>
      <c r="EO59" s="105"/>
      <c r="EP59" s="105"/>
      <c r="EQ59" s="105"/>
      <c r="ER59" s="105"/>
      <c r="ES59" s="105"/>
      <c r="ET59" s="105"/>
      <c r="EU59" s="105"/>
      <c r="EV59" s="105"/>
      <c r="EW59" s="105"/>
      <c r="EX59" s="105"/>
      <c r="EY59" s="105"/>
      <c r="EZ59" s="105"/>
      <c r="FA59" s="105"/>
      <c r="FB59" s="105"/>
      <c r="FC59" s="105"/>
      <c r="FD59" s="105"/>
      <c r="FE59" s="105"/>
      <c r="FF59" s="105"/>
      <c r="FG59" s="105"/>
      <c r="FH59" s="105"/>
      <c r="FI59" s="105"/>
      <c r="FJ59" s="105"/>
      <c r="FK59" s="105"/>
      <c r="FL59" s="105"/>
      <c r="FM59" s="105"/>
      <c r="FN59" s="105"/>
      <c r="FO59" s="105"/>
      <c r="FP59" s="105"/>
      <c r="FQ59" s="105"/>
      <c r="FR59" s="105"/>
      <c r="FS59" s="105"/>
      <c r="FT59" s="105"/>
      <c r="FU59" s="105"/>
      <c r="FV59" s="105"/>
      <c r="FW59" s="105"/>
      <c r="FX59" s="105"/>
      <c r="FY59" s="105"/>
      <c r="FZ59" s="105"/>
      <c r="GA59" s="105"/>
      <c r="GB59" s="105"/>
      <c r="GC59" s="105"/>
      <c r="GD59" s="105"/>
      <c r="GE59" s="105"/>
      <c r="GF59" s="105"/>
      <c r="GG59" s="105"/>
      <c r="GH59" s="105"/>
      <c r="GI59" s="105"/>
      <c r="GJ59" s="105"/>
      <c r="GK59" s="105"/>
      <c r="GL59" s="105"/>
      <c r="GM59" s="105"/>
      <c r="GN59" s="105"/>
      <c r="GO59" s="105"/>
      <c r="GP59" s="105"/>
      <c r="GQ59" s="105"/>
      <c r="GR59" s="105"/>
      <c r="GS59" s="105"/>
      <c r="GT59" s="105"/>
      <c r="GU59" s="105"/>
      <c r="GV59" s="105"/>
      <c r="GW59" s="105"/>
      <c r="GX59" s="105"/>
      <c r="GY59" s="105"/>
      <c r="GZ59" s="105"/>
      <c r="HA59" s="105"/>
      <c r="HB59" s="105"/>
      <c r="HC59" s="105"/>
      <c r="HD59" s="105"/>
      <c r="HE59" s="105"/>
      <c r="HF59" s="105"/>
      <c r="HG59" s="105"/>
      <c r="HH59" s="105"/>
      <c r="HI59" s="105"/>
      <c r="HJ59" s="105"/>
      <c r="HK59" s="105"/>
    </row>
    <row r="60" spans="1:219" s="74" customFormat="1" ht="29.25" customHeight="1" thickBot="1">
      <c r="A60" s="13"/>
      <c r="B60" s="108" t="s">
        <v>13</v>
      </c>
      <c r="C60" s="146" t="s">
        <v>20</v>
      </c>
      <c r="D60" s="32" t="s">
        <v>51</v>
      </c>
      <c r="E60" s="130">
        <v>7950003</v>
      </c>
      <c r="F60" s="32" t="s">
        <v>16</v>
      </c>
      <c r="G60" s="64">
        <v>838.7</v>
      </c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5"/>
      <c r="FF60" s="105"/>
      <c r="FG60" s="105"/>
      <c r="FH60" s="105"/>
      <c r="FI60" s="105"/>
      <c r="FJ60" s="105"/>
      <c r="FK60" s="105"/>
      <c r="FL60" s="105"/>
      <c r="FM60" s="105"/>
      <c r="FN60" s="105"/>
      <c r="FO60" s="105"/>
      <c r="FP60" s="105"/>
      <c r="FQ60" s="105"/>
      <c r="FR60" s="105"/>
      <c r="FS60" s="105"/>
      <c r="FT60" s="105"/>
      <c r="FU60" s="105"/>
      <c r="FV60" s="105"/>
      <c r="FW60" s="105"/>
      <c r="FX60" s="105"/>
      <c r="FY60" s="105"/>
      <c r="FZ60" s="105"/>
      <c r="GA60" s="105"/>
      <c r="GB60" s="105"/>
      <c r="GC60" s="105"/>
      <c r="GD60" s="105"/>
      <c r="GE60" s="105"/>
      <c r="GF60" s="105"/>
      <c r="GG60" s="105"/>
      <c r="GH60" s="105"/>
      <c r="GI60" s="105"/>
      <c r="GJ60" s="105"/>
      <c r="GK60" s="105"/>
      <c r="GL60" s="105"/>
      <c r="GM60" s="105"/>
      <c r="GN60" s="105"/>
      <c r="GO60" s="105"/>
      <c r="GP60" s="105"/>
      <c r="GQ60" s="105"/>
      <c r="GR60" s="105"/>
      <c r="GS60" s="105"/>
      <c r="GT60" s="105"/>
      <c r="GU60" s="105"/>
      <c r="GV60" s="105"/>
      <c r="GW60" s="105"/>
      <c r="GX60" s="105"/>
      <c r="GY60" s="105"/>
      <c r="GZ60" s="105"/>
      <c r="HA60" s="105"/>
      <c r="HB60" s="105"/>
      <c r="HC60" s="105"/>
      <c r="HD60" s="105"/>
      <c r="HE60" s="105"/>
      <c r="HF60" s="105"/>
      <c r="HG60" s="105"/>
      <c r="HH60" s="105"/>
      <c r="HI60" s="105"/>
      <c r="HJ60" s="105"/>
      <c r="HK60" s="105"/>
    </row>
    <row r="61" spans="1:219" s="75" customFormat="1" ht="14.25">
      <c r="A61" s="17"/>
      <c r="B61" s="8" t="s">
        <v>52</v>
      </c>
      <c r="C61" s="147" t="s">
        <v>20</v>
      </c>
      <c r="D61" s="33" t="s">
        <v>53</v>
      </c>
      <c r="E61" s="131"/>
      <c r="F61" s="33"/>
      <c r="G61" s="156">
        <f>G62+G66+G64</f>
        <v>1291</v>
      </c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  <c r="EA61" s="106"/>
      <c r="EB61" s="106"/>
      <c r="EC61" s="106"/>
      <c r="ED61" s="106"/>
      <c r="EE61" s="106"/>
      <c r="EF61" s="106"/>
      <c r="EG61" s="106"/>
      <c r="EH61" s="106"/>
      <c r="EI61" s="106"/>
      <c r="EJ61" s="106"/>
      <c r="EK61" s="106"/>
      <c r="EL61" s="106"/>
      <c r="EM61" s="106"/>
      <c r="EN61" s="106"/>
      <c r="EO61" s="106"/>
      <c r="EP61" s="106"/>
      <c r="EQ61" s="106"/>
      <c r="ER61" s="106"/>
      <c r="ES61" s="106"/>
      <c r="ET61" s="106"/>
      <c r="EU61" s="106"/>
      <c r="EV61" s="106"/>
      <c r="EW61" s="106"/>
      <c r="EX61" s="106"/>
      <c r="EY61" s="106"/>
      <c r="EZ61" s="106"/>
      <c r="FA61" s="106"/>
      <c r="FB61" s="106"/>
      <c r="FC61" s="106"/>
      <c r="FD61" s="106"/>
      <c r="FE61" s="106"/>
      <c r="FF61" s="106"/>
      <c r="FG61" s="106"/>
      <c r="FH61" s="106"/>
      <c r="FI61" s="106"/>
      <c r="FJ61" s="106"/>
      <c r="FK61" s="106"/>
      <c r="FL61" s="106"/>
      <c r="FM61" s="106"/>
      <c r="FN61" s="106"/>
      <c r="FO61" s="106"/>
      <c r="FP61" s="106"/>
      <c r="FQ61" s="106"/>
      <c r="FR61" s="106"/>
      <c r="FS61" s="106"/>
      <c r="FT61" s="106"/>
      <c r="FU61" s="106"/>
      <c r="FV61" s="106"/>
      <c r="FW61" s="106"/>
      <c r="FX61" s="106"/>
      <c r="FY61" s="106"/>
      <c r="FZ61" s="106"/>
      <c r="GA61" s="106"/>
      <c r="GB61" s="106"/>
      <c r="GC61" s="106"/>
      <c r="GD61" s="106"/>
      <c r="GE61" s="106"/>
      <c r="GF61" s="106"/>
      <c r="GG61" s="106"/>
      <c r="GH61" s="106"/>
      <c r="GI61" s="106"/>
      <c r="GJ61" s="106"/>
      <c r="GK61" s="106"/>
      <c r="GL61" s="106"/>
      <c r="GM61" s="106"/>
      <c r="GN61" s="106"/>
      <c r="GO61" s="106"/>
      <c r="GP61" s="106"/>
      <c r="GQ61" s="106"/>
      <c r="GR61" s="106"/>
      <c r="GS61" s="106"/>
      <c r="GT61" s="106"/>
      <c r="GU61" s="106"/>
      <c r="GV61" s="106"/>
      <c r="GW61" s="106"/>
      <c r="GX61" s="106"/>
      <c r="GY61" s="106"/>
      <c r="GZ61" s="106"/>
      <c r="HA61" s="106"/>
      <c r="HB61" s="106"/>
      <c r="HC61" s="106"/>
      <c r="HD61" s="106"/>
      <c r="HE61" s="106"/>
      <c r="HF61" s="106"/>
      <c r="HG61" s="106"/>
      <c r="HH61" s="106"/>
      <c r="HI61" s="106"/>
      <c r="HJ61" s="106"/>
      <c r="HK61" s="106"/>
    </row>
    <row r="62" spans="1:219" s="76" customFormat="1" ht="12.75">
      <c r="A62" s="59"/>
      <c r="B62" s="144" t="s">
        <v>54</v>
      </c>
      <c r="C62" s="58" t="s">
        <v>20</v>
      </c>
      <c r="D62" s="50" t="s">
        <v>53</v>
      </c>
      <c r="E62" s="132">
        <v>6000100</v>
      </c>
      <c r="F62" s="50"/>
      <c r="G62" s="68">
        <f>G63</f>
        <v>981</v>
      </c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  <c r="DK62" s="107"/>
      <c r="DL62" s="107"/>
      <c r="DM62" s="107"/>
      <c r="DN62" s="107"/>
      <c r="DO62" s="107"/>
      <c r="DP62" s="107"/>
      <c r="DQ62" s="107"/>
      <c r="DR62" s="107"/>
      <c r="DS62" s="107"/>
      <c r="DT62" s="107"/>
      <c r="DU62" s="107"/>
      <c r="DV62" s="107"/>
      <c r="DW62" s="107"/>
      <c r="DX62" s="107"/>
      <c r="DY62" s="107"/>
      <c r="DZ62" s="107"/>
      <c r="EA62" s="107"/>
      <c r="EB62" s="107"/>
      <c r="EC62" s="107"/>
      <c r="ED62" s="107"/>
      <c r="EE62" s="107"/>
      <c r="EF62" s="107"/>
      <c r="EG62" s="107"/>
      <c r="EH62" s="107"/>
      <c r="EI62" s="107"/>
      <c r="EJ62" s="107"/>
      <c r="EK62" s="107"/>
      <c r="EL62" s="107"/>
      <c r="EM62" s="107"/>
      <c r="EN62" s="107"/>
      <c r="EO62" s="107"/>
      <c r="EP62" s="107"/>
      <c r="EQ62" s="107"/>
      <c r="ER62" s="107"/>
      <c r="ES62" s="107"/>
      <c r="ET62" s="107"/>
      <c r="EU62" s="107"/>
      <c r="EV62" s="107"/>
      <c r="EW62" s="107"/>
      <c r="EX62" s="107"/>
      <c r="EY62" s="107"/>
      <c r="EZ62" s="107"/>
      <c r="FA62" s="107"/>
      <c r="FB62" s="107"/>
      <c r="FC62" s="107"/>
      <c r="FD62" s="107"/>
      <c r="FE62" s="107"/>
      <c r="FF62" s="107"/>
      <c r="FG62" s="107"/>
      <c r="FH62" s="107"/>
      <c r="FI62" s="107"/>
      <c r="FJ62" s="107"/>
      <c r="FK62" s="107"/>
      <c r="FL62" s="107"/>
      <c r="FM62" s="107"/>
      <c r="FN62" s="107"/>
      <c r="FO62" s="107"/>
      <c r="FP62" s="107"/>
      <c r="FQ62" s="107"/>
      <c r="FR62" s="107"/>
      <c r="FS62" s="107"/>
      <c r="FT62" s="107"/>
      <c r="FU62" s="107"/>
      <c r="FV62" s="107"/>
      <c r="FW62" s="107"/>
      <c r="FX62" s="107"/>
      <c r="FY62" s="107"/>
      <c r="FZ62" s="107"/>
      <c r="GA62" s="107"/>
      <c r="GB62" s="107"/>
      <c r="GC62" s="107"/>
      <c r="GD62" s="107"/>
      <c r="GE62" s="107"/>
      <c r="GF62" s="107"/>
      <c r="GG62" s="107"/>
      <c r="GH62" s="107"/>
      <c r="GI62" s="107"/>
      <c r="GJ62" s="107"/>
      <c r="GK62" s="107"/>
      <c r="GL62" s="107"/>
      <c r="GM62" s="107"/>
      <c r="GN62" s="107"/>
      <c r="GO62" s="107"/>
      <c r="GP62" s="107"/>
      <c r="GQ62" s="107"/>
      <c r="GR62" s="107"/>
      <c r="GS62" s="107"/>
      <c r="GT62" s="107"/>
      <c r="GU62" s="107"/>
      <c r="GV62" s="107"/>
      <c r="GW62" s="107"/>
      <c r="GX62" s="107"/>
      <c r="GY62" s="107"/>
      <c r="GZ62" s="107"/>
      <c r="HA62" s="107"/>
      <c r="HB62" s="107"/>
      <c r="HC62" s="107"/>
      <c r="HD62" s="107"/>
      <c r="HE62" s="107"/>
      <c r="HF62" s="107"/>
      <c r="HG62" s="107"/>
      <c r="HH62" s="107"/>
      <c r="HI62" s="107"/>
      <c r="HJ62" s="107"/>
      <c r="HK62" s="107"/>
    </row>
    <row r="63" spans="1:219" s="74" customFormat="1" ht="12.75">
      <c r="A63" s="13"/>
      <c r="B63" s="11" t="s">
        <v>13</v>
      </c>
      <c r="C63" s="146" t="s">
        <v>20</v>
      </c>
      <c r="D63" s="32" t="s">
        <v>53</v>
      </c>
      <c r="E63" s="130">
        <v>6000100</v>
      </c>
      <c r="F63" s="32" t="s">
        <v>16</v>
      </c>
      <c r="G63" s="64">
        <f>506+75+400</f>
        <v>981</v>
      </c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  <c r="BY63" s="105"/>
      <c r="BZ63" s="105"/>
      <c r="CA63" s="105"/>
      <c r="CB63" s="105"/>
      <c r="CC63" s="105"/>
      <c r="CD63" s="105"/>
      <c r="CE63" s="105"/>
      <c r="CF63" s="105"/>
      <c r="CG63" s="105"/>
      <c r="CH63" s="105"/>
      <c r="CI63" s="105"/>
      <c r="CJ63" s="105"/>
      <c r="CK63" s="105"/>
      <c r="CL63" s="105"/>
      <c r="CM63" s="105"/>
      <c r="CN63" s="105"/>
      <c r="CO63" s="105"/>
      <c r="CP63" s="105"/>
      <c r="CQ63" s="105"/>
      <c r="CR63" s="105"/>
      <c r="CS63" s="105"/>
      <c r="CT63" s="105"/>
      <c r="CU63" s="105"/>
      <c r="CV63" s="105"/>
      <c r="CW63" s="105"/>
      <c r="CX63" s="105"/>
      <c r="CY63" s="105"/>
      <c r="CZ63" s="105"/>
      <c r="DA63" s="105"/>
      <c r="DB63" s="105"/>
      <c r="DC63" s="105"/>
      <c r="DD63" s="105"/>
      <c r="DE63" s="105"/>
      <c r="DF63" s="105"/>
      <c r="DG63" s="105"/>
      <c r="DH63" s="105"/>
      <c r="DI63" s="105"/>
      <c r="DJ63" s="105"/>
      <c r="DK63" s="105"/>
      <c r="DL63" s="105"/>
      <c r="DM63" s="105"/>
      <c r="DN63" s="105"/>
      <c r="DO63" s="105"/>
      <c r="DP63" s="105"/>
      <c r="DQ63" s="105"/>
      <c r="DR63" s="105"/>
      <c r="DS63" s="105"/>
      <c r="DT63" s="105"/>
      <c r="DU63" s="105"/>
      <c r="DV63" s="105"/>
      <c r="DW63" s="105"/>
      <c r="DX63" s="105"/>
      <c r="DY63" s="105"/>
      <c r="DZ63" s="105"/>
      <c r="EA63" s="105"/>
      <c r="EB63" s="105"/>
      <c r="EC63" s="105"/>
      <c r="ED63" s="105"/>
      <c r="EE63" s="105"/>
      <c r="EF63" s="105"/>
      <c r="EG63" s="105"/>
      <c r="EH63" s="105"/>
      <c r="EI63" s="105"/>
      <c r="EJ63" s="105"/>
      <c r="EK63" s="105"/>
      <c r="EL63" s="105"/>
      <c r="EM63" s="105"/>
      <c r="EN63" s="105"/>
      <c r="EO63" s="105"/>
      <c r="EP63" s="105"/>
      <c r="EQ63" s="105"/>
      <c r="ER63" s="105"/>
      <c r="ES63" s="105"/>
      <c r="ET63" s="105"/>
      <c r="EU63" s="105"/>
      <c r="EV63" s="105"/>
      <c r="EW63" s="105"/>
      <c r="EX63" s="105"/>
      <c r="EY63" s="105"/>
      <c r="EZ63" s="105"/>
      <c r="FA63" s="105"/>
      <c r="FB63" s="105"/>
      <c r="FC63" s="105"/>
      <c r="FD63" s="105"/>
      <c r="FE63" s="105"/>
      <c r="FF63" s="105"/>
      <c r="FG63" s="105"/>
      <c r="FH63" s="105"/>
      <c r="FI63" s="105"/>
      <c r="FJ63" s="105"/>
      <c r="FK63" s="105"/>
      <c r="FL63" s="105"/>
      <c r="FM63" s="105"/>
      <c r="FN63" s="105"/>
      <c r="FO63" s="105"/>
      <c r="FP63" s="105"/>
      <c r="FQ63" s="105"/>
      <c r="FR63" s="105"/>
      <c r="FS63" s="105"/>
      <c r="FT63" s="105"/>
      <c r="FU63" s="105"/>
      <c r="FV63" s="105"/>
      <c r="FW63" s="105"/>
      <c r="FX63" s="105"/>
      <c r="FY63" s="105"/>
      <c r="FZ63" s="105"/>
      <c r="GA63" s="105"/>
      <c r="GB63" s="105"/>
      <c r="GC63" s="105"/>
      <c r="GD63" s="105"/>
      <c r="GE63" s="105"/>
      <c r="GF63" s="105"/>
      <c r="GG63" s="105"/>
      <c r="GH63" s="105"/>
      <c r="GI63" s="105"/>
      <c r="GJ63" s="105"/>
      <c r="GK63" s="105"/>
      <c r="GL63" s="105"/>
      <c r="GM63" s="105"/>
      <c r="GN63" s="105"/>
      <c r="GO63" s="105"/>
      <c r="GP63" s="105"/>
      <c r="GQ63" s="105"/>
      <c r="GR63" s="105"/>
      <c r="GS63" s="105"/>
      <c r="GT63" s="105"/>
      <c r="GU63" s="105"/>
      <c r="GV63" s="105"/>
      <c r="GW63" s="105"/>
      <c r="GX63" s="105"/>
      <c r="GY63" s="105"/>
      <c r="GZ63" s="105"/>
      <c r="HA63" s="105"/>
      <c r="HB63" s="105"/>
      <c r="HC63" s="105"/>
      <c r="HD63" s="105"/>
      <c r="HE63" s="105"/>
      <c r="HF63" s="105"/>
      <c r="HG63" s="105"/>
      <c r="HH63" s="105"/>
      <c r="HI63" s="105"/>
      <c r="HJ63" s="105"/>
      <c r="HK63" s="105"/>
    </row>
    <row r="64" spans="1:219" s="74" customFormat="1" ht="12.75">
      <c r="A64" s="13"/>
      <c r="B64" s="116" t="s">
        <v>84</v>
      </c>
      <c r="C64" s="58" t="s">
        <v>20</v>
      </c>
      <c r="D64" s="50" t="s">
        <v>53</v>
      </c>
      <c r="E64" s="132">
        <v>6000300</v>
      </c>
      <c r="F64" s="50"/>
      <c r="G64" s="67">
        <f>G65</f>
        <v>60</v>
      </c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5"/>
      <c r="CZ64" s="105"/>
      <c r="DA64" s="105"/>
      <c r="DB64" s="105"/>
      <c r="DC64" s="105"/>
      <c r="DD64" s="105"/>
      <c r="DE64" s="105"/>
      <c r="DF64" s="105"/>
      <c r="DG64" s="105"/>
      <c r="DH64" s="105"/>
      <c r="DI64" s="105"/>
      <c r="DJ64" s="105"/>
      <c r="DK64" s="105"/>
      <c r="DL64" s="105"/>
      <c r="DM64" s="105"/>
      <c r="DN64" s="105"/>
      <c r="DO64" s="105"/>
      <c r="DP64" s="105"/>
      <c r="DQ64" s="105"/>
      <c r="DR64" s="105"/>
      <c r="DS64" s="105"/>
      <c r="DT64" s="105"/>
      <c r="DU64" s="105"/>
      <c r="DV64" s="105"/>
      <c r="DW64" s="105"/>
      <c r="DX64" s="105"/>
      <c r="DY64" s="105"/>
      <c r="DZ64" s="105"/>
      <c r="EA64" s="105"/>
      <c r="EB64" s="105"/>
      <c r="EC64" s="105"/>
      <c r="ED64" s="105"/>
      <c r="EE64" s="105"/>
      <c r="EF64" s="105"/>
      <c r="EG64" s="105"/>
      <c r="EH64" s="105"/>
      <c r="EI64" s="105"/>
      <c r="EJ64" s="105"/>
      <c r="EK64" s="105"/>
      <c r="EL64" s="105"/>
      <c r="EM64" s="105"/>
      <c r="EN64" s="105"/>
      <c r="EO64" s="105"/>
      <c r="EP64" s="105"/>
      <c r="EQ64" s="105"/>
      <c r="ER64" s="105"/>
      <c r="ES64" s="105"/>
      <c r="ET64" s="105"/>
      <c r="EU64" s="105"/>
      <c r="EV64" s="105"/>
      <c r="EW64" s="105"/>
      <c r="EX64" s="105"/>
      <c r="EY64" s="105"/>
      <c r="EZ64" s="105"/>
      <c r="FA64" s="105"/>
      <c r="FB64" s="105"/>
      <c r="FC64" s="105"/>
      <c r="FD64" s="105"/>
      <c r="FE64" s="105"/>
      <c r="FF64" s="105"/>
      <c r="FG64" s="105"/>
      <c r="FH64" s="105"/>
      <c r="FI64" s="105"/>
      <c r="FJ64" s="105"/>
      <c r="FK64" s="105"/>
      <c r="FL64" s="105"/>
      <c r="FM64" s="105"/>
      <c r="FN64" s="105"/>
      <c r="FO64" s="105"/>
      <c r="FP64" s="105"/>
      <c r="FQ64" s="105"/>
      <c r="FR64" s="105"/>
      <c r="FS64" s="105"/>
      <c r="FT64" s="105"/>
      <c r="FU64" s="105"/>
      <c r="FV64" s="105"/>
      <c r="FW64" s="105"/>
      <c r="FX64" s="105"/>
      <c r="FY64" s="105"/>
      <c r="FZ64" s="105"/>
      <c r="GA64" s="105"/>
      <c r="GB64" s="105"/>
      <c r="GC64" s="105"/>
      <c r="GD64" s="105"/>
      <c r="GE64" s="105"/>
      <c r="GF64" s="105"/>
      <c r="GG64" s="105"/>
      <c r="GH64" s="105"/>
      <c r="GI64" s="105"/>
      <c r="GJ64" s="105"/>
      <c r="GK64" s="105"/>
      <c r="GL64" s="105"/>
      <c r="GM64" s="105"/>
      <c r="GN64" s="105"/>
      <c r="GO64" s="105"/>
      <c r="GP64" s="105"/>
      <c r="GQ64" s="105"/>
      <c r="GR64" s="105"/>
      <c r="GS64" s="105"/>
      <c r="GT64" s="105"/>
      <c r="GU64" s="105"/>
      <c r="GV64" s="105"/>
      <c r="GW64" s="105"/>
      <c r="GX64" s="105"/>
      <c r="GY64" s="105"/>
      <c r="GZ64" s="105"/>
      <c r="HA64" s="105"/>
      <c r="HB64" s="105"/>
      <c r="HC64" s="105"/>
      <c r="HD64" s="105"/>
      <c r="HE64" s="105"/>
      <c r="HF64" s="105"/>
      <c r="HG64" s="105"/>
      <c r="HH64" s="105"/>
      <c r="HI64" s="105"/>
      <c r="HJ64" s="105"/>
      <c r="HK64" s="105"/>
    </row>
    <row r="65" spans="1:219" s="74" customFormat="1" ht="28.5" customHeight="1">
      <c r="A65" s="13"/>
      <c r="B65" s="11" t="s">
        <v>13</v>
      </c>
      <c r="C65" s="146" t="s">
        <v>20</v>
      </c>
      <c r="D65" s="32" t="s">
        <v>53</v>
      </c>
      <c r="E65" s="130">
        <v>6000300</v>
      </c>
      <c r="F65" s="32" t="s">
        <v>16</v>
      </c>
      <c r="G65" s="64">
        <v>60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5"/>
      <c r="CR65" s="105"/>
      <c r="CS65" s="105"/>
      <c r="CT65" s="105"/>
      <c r="CU65" s="105"/>
      <c r="CV65" s="105"/>
      <c r="CW65" s="105"/>
      <c r="CX65" s="105"/>
      <c r="CY65" s="105"/>
      <c r="CZ65" s="105"/>
      <c r="DA65" s="105"/>
      <c r="DB65" s="105"/>
      <c r="DC65" s="105"/>
      <c r="DD65" s="105"/>
      <c r="DE65" s="105"/>
      <c r="DF65" s="105"/>
      <c r="DG65" s="105"/>
      <c r="DH65" s="105"/>
      <c r="DI65" s="105"/>
      <c r="DJ65" s="105"/>
      <c r="DK65" s="105"/>
      <c r="DL65" s="105"/>
      <c r="DM65" s="105"/>
      <c r="DN65" s="105"/>
      <c r="DO65" s="105"/>
      <c r="DP65" s="105"/>
      <c r="DQ65" s="105"/>
      <c r="DR65" s="105"/>
      <c r="DS65" s="105"/>
      <c r="DT65" s="105"/>
      <c r="DU65" s="105"/>
      <c r="DV65" s="105"/>
      <c r="DW65" s="105"/>
      <c r="DX65" s="105"/>
      <c r="DY65" s="105"/>
      <c r="DZ65" s="105"/>
      <c r="EA65" s="105"/>
      <c r="EB65" s="105"/>
      <c r="EC65" s="105"/>
      <c r="ED65" s="105"/>
      <c r="EE65" s="105"/>
      <c r="EF65" s="105"/>
      <c r="EG65" s="105"/>
      <c r="EH65" s="105"/>
      <c r="EI65" s="105"/>
      <c r="EJ65" s="105"/>
      <c r="EK65" s="105"/>
      <c r="EL65" s="105"/>
      <c r="EM65" s="105"/>
      <c r="EN65" s="105"/>
      <c r="EO65" s="105"/>
      <c r="EP65" s="105"/>
      <c r="EQ65" s="105"/>
      <c r="ER65" s="105"/>
      <c r="ES65" s="105"/>
      <c r="ET65" s="105"/>
      <c r="EU65" s="105"/>
      <c r="EV65" s="105"/>
      <c r="EW65" s="105"/>
      <c r="EX65" s="105"/>
      <c r="EY65" s="105"/>
      <c r="EZ65" s="105"/>
      <c r="FA65" s="105"/>
      <c r="FB65" s="105"/>
      <c r="FC65" s="105"/>
      <c r="FD65" s="105"/>
      <c r="FE65" s="105"/>
      <c r="FF65" s="105"/>
      <c r="FG65" s="105"/>
      <c r="FH65" s="105"/>
      <c r="FI65" s="105"/>
      <c r="FJ65" s="105"/>
      <c r="FK65" s="105"/>
      <c r="FL65" s="105"/>
      <c r="FM65" s="105"/>
      <c r="FN65" s="105"/>
      <c r="FO65" s="105"/>
      <c r="FP65" s="105"/>
      <c r="FQ65" s="105"/>
      <c r="FR65" s="105"/>
      <c r="FS65" s="105"/>
      <c r="FT65" s="105"/>
      <c r="FU65" s="105"/>
      <c r="FV65" s="105"/>
      <c r="FW65" s="105"/>
      <c r="FX65" s="105"/>
      <c r="FY65" s="105"/>
      <c r="FZ65" s="105"/>
      <c r="GA65" s="105"/>
      <c r="GB65" s="105"/>
      <c r="GC65" s="105"/>
      <c r="GD65" s="105"/>
      <c r="GE65" s="105"/>
      <c r="GF65" s="105"/>
      <c r="GG65" s="105"/>
      <c r="GH65" s="105"/>
      <c r="GI65" s="105"/>
      <c r="GJ65" s="105"/>
      <c r="GK65" s="105"/>
      <c r="GL65" s="105"/>
      <c r="GM65" s="105"/>
      <c r="GN65" s="105"/>
      <c r="GO65" s="105"/>
      <c r="GP65" s="105"/>
      <c r="GQ65" s="105"/>
      <c r="GR65" s="105"/>
      <c r="GS65" s="105"/>
      <c r="GT65" s="105"/>
      <c r="GU65" s="105"/>
      <c r="GV65" s="105"/>
      <c r="GW65" s="105"/>
      <c r="GX65" s="105"/>
      <c r="GY65" s="105"/>
      <c r="GZ65" s="105"/>
      <c r="HA65" s="105"/>
      <c r="HB65" s="105"/>
      <c r="HC65" s="105"/>
      <c r="HD65" s="105"/>
      <c r="HE65" s="105"/>
      <c r="HF65" s="105"/>
      <c r="HG65" s="105"/>
      <c r="HH65" s="105"/>
      <c r="HI65" s="105"/>
      <c r="HJ65" s="105"/>
      <c r="HK65" s="105"/>
    </row>
    <row r="66" spans="1:219" s="76" customFormat="1" ht="25.5">
      <c r="A66" s="59"/>
      <c r="B66" s="144" t="s">
        <v>55</v>
      </c>
      <c r="C66" s="58" t="s">
        <v>20</v>
      </c>
      <c r="D66" s="50" t="s">
        <v>53</v>
      </c>
      <c r="E66" s="132">
        <v>6000500</v>
      </c>
      <c r="F66" s="50"/>
      <c r="G66" s="68">
        <f>G67</f>
        <v>250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7"/>
      <c r="DV66" s="107"/>
      <c r="DW66" s="107"/>
      <c r="DX66" s="107"/>
      <c r="DY66" s="107"/>
      <c r="DZ66" s="107"/>
      <c r="EA66" s="107"/>
      <c r="EB66" s="107"/>
      <c r="EC66" s="107"/>
      <c r="ED66" s="107"/>
      <c r="EE66" s="107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7"/>
      <c r="EU66" s="107"/>
      <c r="EV66" s="107"/>
      <c r="EW66" s="107"/>
      <c r="EX66" s="107"/>
      <c r="EY66" s="107"/>
      <c r="EZ66" s="107"/>
      <c r="FA66" s="107"/>
      <c r="FB66" s="107"/>
      <c r="FC66" s="107"/>
      <c r="FD66" s="107"/>
      <c r="FE66" s="107"/>
      <c r="FF66" s="107"/>
      <c r="FG66" s="107"/>
      <c r="FH66" s="107"/>
      <c r="FI66" s="107"/>
      <c r="FJ66" s="107"/>
      <c r="FK66" s="107"/>
      <c r="FL66" s="107"/>
      <c r="FM66" s="107"/>
      <c r="FN66" s="107"/>
      <c r="FO66" s="107"/>
      <c r="FP66" s="107"/>
      <c r="FQ66" s="107"/>
      <c r="FR66" s="107"/>
      <c r="FS66" s="107"/>
      <c r="FT66" s="107"/>
      <c r="FU66" s="107"/>
      <c r="FV66" s="107"/>
      <c r="FW66" s="107"/>
      <c r="FX66" s="107"/>
      <c r="FY66" s="107"/>
      <c r="FZ66" s="107"/>
      <c r="GA66" s="107"/>
      <c r="GB66" s="107"/>
      <c r="GC66" s="107"/>
      <c r="GD66" s="107"/>
      <c r="GE66" s="107"/>
      <c r="GF66" s="107"/>
      <c r="GG66" s="107"/>
      <c r="GH66" s="107"/>
      <c r="GI66" s="107"/>
      <c r="GJ66" s="107"/>
      <c r="GK66" s="107"/>
      <c r="GL66" s="107"/>
      <c r="GM66" s="107"/>
      <c r="GN66" s="107"/>
      <c r="GO66" s="107"/>
      <c r="GP66" s="107"/>
      <c r="GQ66" s="107"/>
      <c r="GR66" s="107"/>
      <c r="GS66" s="107"/>
      <c r="GT66" s="107"/>
      <c r="GU66" s="107"/>
      <c r="GV66" s="107"/>
      <c r="GW66" s="107"/>
      <c r="GX66" s="107"/>
      <c r="GY66" s="107"/>
      <c r="GZ66" s="107"/>
      <c r="HA66" s="107"/>
      <c r="HB66" s="107"/>
      <c r="HC66" s="107"/>
      <c r="HD66" s="107"/>
      <c r="HE66" s="107"/>
      <c r="HF66" s="107"/>
      <c r="HG66" s="107"/>
      <c r="HH66" s="107"/>
      <c r="HI66" s="107"/>
      <c r="HJ66" s="107"/>
      <c r="HK66" s="107"/>
    </row>
    <row r="67" spans="1:219" s="74" customFormat="1" ht="28.5" customHeight="1" thickBot="1">
      <c r="A67" s="14"/>
      <c r="B67" s="11" t="s">
        <v>13</v>
      </c>
      <c r="C67" s="148" t="s">
        <v>20</v>
      </c>
      <c r="D67" s="78" t="s">
        <v>53</v>
      </c>
      <c r="E67" s="133">
        <v>6000500</v>
      </c>
      <c r="F67" s="78" t="s">
        <v>16</v>
      </c>
      <c r="G67" s="69">
        <f>150+100</f>
        <v>250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  <c r="CP67" s="105"/>
      <c r="CQ67" s="105"/>
      <c r="CR67" s="105"/>
      <c r="CS67" s="105"/>
      <c r="CT67" s="105"/>
      <c r="CU67" s="105"/>
      <c r="CV67" s="105"/>
      <c r="CW67" s="105"/>
      <c r="CX67" s="105"/>
      <c r="CY67" s="105"/>
      <c r="CZ67" s="105"/>
      <c r="DA67" s="105"/>
      <c r="DB67" s="105"/>
      <c r="DC67" s="105"/>
      <c r="DD67" s="105"/>
      <c r="DE67" s="105"/>
      <c r="DF67" s="105"/>
      <c r="DG67" s="105"/>
      <c r="DH67" s="105"/>
      <c r="DI67" s="105"/>
      <c r="DJ67" s="105"/>
      <c r="DK67" s="105"/>
      <c r="DL67" s="105"/>
      <c r="DM67" s="105"/>
      <c r="DN67" s="105"/>
      <c r="DO67" s="105"/>
      <c r="DP67" s="105"/>
      <c r="DQ67" s="105"/>
      <c r="DR67" s="105"/>
      <c r="DS67" s="105"/>
      <c r="DT67" s="105"/>
      <c r="DU67" s="105"/>
      <c r="DV67" s="105"/>
      <c r="DW67" s="105"/>
      <c r="DX67" s="105"/>
      <c r="DY67" s="105"/>
      <c r="DZ67" s="105"/>
      <c r="EA67" s="105"/>
      <c r="EB67" s="105"/>
      <c r="EC67" s="105"/>
      <c r="ED67" s="105"/>
      <c r="EE67" s="105"/>
      <c r="EF67" s="105"/>
      <c r="EG67" s="105"/>
      <c r="EH67" s="105"/>
      <c r="EI67" s="105"/>
      <c r="EJ67" s="105"/>
      <c r="EK67" s="105"/>
      <c r="EL67" s="105"/>
      <c r="EM67" s="105"/>
      <c r="EN67" s="105"/>
      <c r="EO67" s="105"/>
      <c r="EP67" s="105"/>
      <c r="EQ67" s="105"/>
      <c r="ER67" s="105"/>
      <c r="ES67" s="105"/>
      <c r="ET67" s="105"/>
      <c r="EU67" s="105"/>
      <c r="EV67" s="105"/>
      <c r="EW67" s="105"/>
      <c r="EX67" s="105"/>
      <c r="EY67" s="105"/>
      <c r="EZ67" s="105"/>
      <c r="FA67" s="105"/>
      <c r="FB67" s="105"/>
      <c r="FC67" s="105"/>
      <c r="FD67" s="105"/>
      <c r="FE67" s="105"/>
      <c r="FF67" s="105"/>
      <c r="FG67" s="105"/>
      <c r="FH67" s="105"/>
      <c r="FI67" s="105"/>
      <c r="FJ67" s="105"/>
      <c r="FK67" s="105"/>
      <c r="FL67" s="105"/>
      <c r="FM67" s="105"/>
      <c r="FN67" s="105"/>
      <c r="FO67" s="105"/>
      <c r="FP67" s="105"/>
      <c r="FQ67" s="105"/>
      <c r="FR67" s="105"/>
      <c r="FS67" s="105"/>
      <c r="FT67" s="105"/>
      <c r="FU67" s="105"/>
      <c r="FV67" s="105"/>
      <c r="FW67" s="105"/>
      <c r="FX67" s="105"/>
      <c r="FY67" s="105"/>
      <c r="FZ67" s="105"/>
      <c r="GA67" s="105"/>
      <c r="GB67" s="105"/>
      <c r="GC67" s="105"/>
      <c r="GD67" s="105"/>
      <c r="GE67" s="105"/>
      <c r="GF67" s="105"/>
      <c r="GG67" s="105"/>
      <c r="GH67" s="105"/>
      <c r="GI67" s="105"/>
      <c r="GJ67" s="105"/>
      <c r="GK67" s="105"/>
      <c r="GL67" s="105"/>
      <c r="GM67" s="105"/>
      <c r="GN67" s="105"/>
      <c r="GO67" s="105"/>
      <c r="GP67" s="105"/>
      <c r="GQ67" s="105"/>
      <c r="GR67" s="105"/>
      <c r="GS67" s="105"/>
      <c r="GT67" s="105"/>
      <c r="GU67" s="105"/>
      <c r="GV67" s="105"/>
      <c r="GW67" s="105"/>
      <c r="GX67" s="105"/>
      <c r="GY67" s="105"/>
      <c r="GZ67" s="105"/>
      <c r="HA67" s="105"/>
      <c r="HB67" s="105"/>
      <c r="HC67" s="105"/>
      <c r="HD67" s="105"/>
      <c r="HE67" s="105"/>
      <c r="HF67" s="105"/>
      <c r="HG67" s="105"/>
      <c r="HH67" s="105"/>
      <c r="HI67" s="105"/>
      <c r="HJ67" s="105"/>
      <c r="HK67" s="105"/>
    </row>
    <row r="68" spans="1:219" s="4" customFormat="1" ht="36" customHeight="1" thickBot="1">
      <c r="A68" s="126" t="s">
        <v>45</v>
      </c>
      <c r="B68" s="86" t="s">
        <v>21</v>
      </c>
      <c r="C68" s="111" t="s">
        <v>22</v>
      </c>
      <c r="D68" s="110"/>
      <c r="E68" s="111"/>
      <c r="F68" s="162"/>
      <c r="G68" s="163">
        <f>G69</f>
        <v>112</v>
      </c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7"/>
      <c r="DE68" s="127"/>
      <c r="DF68" s="127"/>
      <c r="DG68" s="127"/>
      <c r="DH68" s="127"/>
      <c r="DI68" s="127"/>
      <c r="DJ68" s="127"/>
      <c r="DK68" s="127"/>
      <c r="DL68" s="127"/>
      <c r="DM68" s="127"/>
      <c r="DN68" s="127"/>
      <c r="DO68" s="127"/>
      <c r="DP68" s="127"/>
      <c r="DQ68" s="127"/>
      <c r="DR68" s="127"/>
      <c r="DS68" s="127"/>
      <c r="DT68" s="127"/>
      <c r="DU68" s="127"/>
      <c r="DV68" s="127"/>
      <c r="DW68" s="127"/>
      <c r="DX68" s="127"/>
      <c r="DY68" s="127"/>
      <c r="DZ68" s="127"/>
      <c r="EA68" s="127"/>
      <c r="EB68" s="127"/>
      <c r="EC68" s="127"/>
      <c r="ED68" s="127"/>
      <c r="EE68" s="127"/>
      <c r="EF68" s="127"/>
      <c r="EG68" s="127"/>
      <c r="EH68" s="127"/>
      <c r="EI68" s="127"/>
      <c r="EJ68" s="127"/>
      <c r="EK68" s="127"/>
      <c r="EL68" s="127"/>
      <c r="EM68" s="127"/>
      <c r="EN68" s="127"/>
      <c r="EO68" s="127"/>
      <c r="EP68" s="127"/>
      <c r="EQ68" s="127"/>
      <c r="ER68" s="127"/>
      <c r="ES68" s="127"/>
      <c r="ET68" s="127"/>
      <c r="EU68" s="127"/>
      <c r="EV68" s="127"/>
      <c r="EW68" s="127"/>
      <c r="EX68" s="127"/>
      <c r="EY68" s="127"/>
      <c r="EZ68" s="127"/>
      <c r="FA68" s="127"/>
      <c r="FB68" s="127"/>
      <c r="FC68" s="127"/>
      <c r="FD68" s="127"/>
      <c r="FE68" s="127"/>
      <c r="FF68" s="127"/>
      <c r="FG68" s="127"/>
      <c r="FH68" s="127"/>
      <c r="FI68" s="127"/>
      <c r="FJ68" s="127"/>
      <c r="FK68" s="127"/>
      <c r="FL68" s="127"/>
      <c r="FM68" s="127"/>
      <c r="FN68" s="127"/>
      <c r="FO68" s="127"/>
      <c r="FP68" s="127"/>
      <c r="FQ68" s="127"/>
      <c r="FR68" s="127"/>
      <c r="FS68" s="127"/>
      <c r="FT68" s="127"/>
      <c r="FU68" s="127"/>
      <c r="FV68" s="127"/>
      <c r="FW68" s="127"/>
      <c r="FX68" s="127"/>
      <c r="FY68" s="127"/>
      <c r="FZ68" s="127"/>
      <c r="GA68" s="127"/>
      <c r="GB68" s="127"/>
      <c r="GC68" s="127"/>
      <c r="GD68" s="127"/>
      <c r="GE68" s="127"/>
      <c r="GF68" s="127"/>
      <c r="GG68" s="127"/>
      <c r="GH68" s="127"/>
      <c r="GI68" s="127"/>
      <c r="GJ68" s="127"/>
      <c r="GK68" s="127"/>
      <c r="GL68" s="127"/>
      <c r="GM68" s="127"/>
      <c r="GN68" s="127"/>
      <c r="GO68" s="127"/>
      <c r="GP68" s="127"/>
      <c r="GQ68" s="127"/>
      <c r="GR68" s="127"/>
      <c r="GS68" s="127"/>
      <c r="GT68" s="127"/>
      <c r="GU68" s="127"/>
      <c r="GV68" s="127"/>
      <c r="GW68" s="127"/>
      <c r="GX68" s="127"/>
      <c r="GY68" s="127"/>
      <c r="GZ68" s="127"/>
      <c r="HA68" s="127"/>
      <c r="HB68" s="127"/>
      <c r="HC68" s="127"/>
      <c r="HD68" s="127"/>
      <c r="HE68" s="127"/>
      <c r="HF68" s="127"/>
      <c r="HG68" s="127"/>
      <c r="HH68" s="127"/>
      <c r="HI68" s="127"/>
      <c r="HJ68" s="127"/>
      <c r="HK68" s="127"/>
    </row>
    <row r="69" spans="1:219" ht="12.75">
      <c r="A69" s="13"/>
      <c r="B69" s="10" t="s">
        <v>23</v>
      </c>
      <c r="C69" s="54" t="s">
        <v>22</v>
      </c>
      <c r="D69" s="55" t="s">
        <v>24</v>
      </c>
      <c r="E69" s="54"/>
      <c r="F69" s="56"/>
      <c r="G69" s="70">
        <f>G70</f>
        <v>112</v>
      </c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105"/>
      <c r="CQ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105"/>
      <c r="DD69" s="105"/>
      <c r="DE69" s="105"/>
      <c r="DF69" s="105"/>
      <c r="DG69" s="105"/>
      <c r="DH69" s="105"/>
      <c r="DI69" s="105"/>
      <c r="DJ69" s="105"/>
      <c r="DK69" s="105"/>
      <c r="DL69" s="105"/>
      <c r="DM69" s="105"/>
      <c r="DN69" s="105"/>
      <c r="DO69" s="105"/>
      <c r="DP69" s="105"/>
      <c r="DQ69" s="105"/>
      <c r="DR69" s="105"/>
      <c r="DS69" s="105"/>
      <c r="DT69" s="105"/>
      <c r="DU69" s="105"/>
      <c r="DV69" s="105"/>
      <c r="DW69" s="105"/>
      <c r="DX69" s="105"/>
      <c r="DY69" s="105"/>
      <c r="DZ69" s="105"/>
      <c r="EA69" s="105"/>
      <c r="EB69" s="105"/>
      <c r="EC69" s="105"/>
      <c r="ED69" s="105"/>
      <c r="EE69" s="105"/>
      <c r="EF69" s="105"/>
      <c r="EG69" s="105"/>
      <c r="EH69" s="105"/>
      <c r="EI69" s="105"/>
      <c r="EJ69" s="105"/>
      <c r="EK69" s="105"/>
      <c r="EL69" s="105"/>
      <c r="EM69" s="105"/>
      <c r="EN69" s="105"/>
      <c r="EO69" s="105"/>
      <c r="EP69" s="105"/>
      <c r="EQ69" s="105"/>
      <c r="ER69" s="105"/>
      <c r="ES69" s="105"/>
      <c r="ET69" s="105"/>
      <c r="EU69" s="105"/>
      <c r="EV69" s="105"/>
      <c r="EW69" s="105"/>
      <c r="EX69" s="105"/>
      <c r="EY69" s="105"/>
      <c r="EZ69" s="105"/>
      <c r="FA69" s="105"/>
      <c r="FB69" s="105"/>
      <c r="FC69" s="105"/>
      <c r="FD69" s="105"/>
      <c r="FE69" s="105"/>
      <c r="FF69" s="105"/>
      <c r="FG69" s="105"/>
      <c r="FH69" s="105"/>
      <c r="FI69" s="105"/>
      <c r="FJ69" s="105"/>
      <c r="FK69" s="105"/>
      <c r="FL69" s="105"/>
      <c r="FM69" s="105"/>
      <c r="FN69" s="105"/>
      <c r="FO69" s="105"/>
      <c r="FP69" s="105"/>
      <c r="FQ69" s="105"/>
      <c r="FR69" s="105"/>
      <c r="FS69" s="105"/>
      <c r="FT69" s="105"/>
      <c r="FU69" s="105"/>
      <c r="FV69" s="105"/>
      <c r="FW69" s="105"/>
      <c r="FX69" s="105"/>
      <c r="FY69" s="105"/>
      <c r="FZ69" s="105"/>
      <c r="GA69" s="105"/>
      <c r="GB69" s="105"/>
      <c r="GC69" s="105"/>
      <c r="GD69" s="105"/>
      <c r="GE69" s="105"/>
      <c r="GF69" s="105"/>
      <c r="GG69" s="105"/>
      <c r="GH69" s="105"/>
      <c r="GI69" s="105"/>
      <c r="GJ69" s="105"/>
      <c r="GK69" s="105"/>
      <c r="GL69" s="105"/>
      <c r="GM69" s="105"/>
      <c r="GN69" s="105"/>
      <c r="GO69" s="105"/>
      <c r="GP69" s="105"/>
      <c r="GQ69" s="105"/>
      <c r="GR69" s="105"/>
      <c r="GS69" s="105"/>
      <c r="GT69" s="105"/>
      <c r="GU69" s="105"/>
      <c r="GV69" s="105"/>
      <c r="GW69" s="105"/>
      <c r="GX69" s="105"/>
      <c r="GY69" s="105"/>
      <c r="GZ69" s="105"/>
      <c r="HA69" s="105"/>
      <c r="HB69" s="105"/>
      <c r="HC69" s="105"/>
      <c r="HD69" s="105"/>
      <c r="HE69" s="105"/>
      <c r="HF69" s="105"/>
      <c r="HG69" s="105"/>
      <c r="HH69" s="105"/>
      <c r="HI69" s="105"/>
      <c r="HJ69" s="105"/>
      <c r="HK69" s="105"/>
    </row>
    <row r="70" spans="1:219" ht="25.5">
      <c r="A70" s="17"/>
      <c r="B70" s="10" t="s">
        <v>25</v>
      </c>
      <c r="C70" s="54" t="s">
        <v>22</v>
      </c>
      <c r="D70" s="55" t="s">
        <v>24</v>
      </c>
      <c r="E70" s="54" t="s">
        <v>26</v>
      </c>
      <c r="F70" s="56"/>
      <c r="G70" s="70">
        <f>G71</f>
        <v>112</v>
      </c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5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5"/>
      <c r="FX70" s="105"/>
      <c r="FY70" s="105"/>
      <c r="FZ70" s="105"/>
      <c r="GA70" s="105"/>
      <c r="GB70" s="105"/>
      <c r="GC70" s="105"/>
      <c r="GD70" s="105"/>
      <c r="GE70" s="105"/>
      <c r="GF70" s="105"/>
      <c r="GG70" s="105"/>
      <c r="GH70" s="105"/>
      <c r="GI70" s="105"/>
      <c r="GJ70" s="105"/>
      <c r="GK70" s="105"/>
      <c r="GL70" s="105"/>
      <c r="GM70" s="105"/>
      <c r="GN70" s="105"/>
      <c r="GO70" s="105"/>
      <c r="GP70" s="105"/>
      <c r="GQ70" s="105"/>
      <c r="GR70" s="105"/>
      <c r="GS70" s="105"/>
      <c r="GT70" s="105"/>
      <c r="GU70" s="105"/>
      <c r="GV70" s="105"/>
      <c r="GW70" s="105"/>
      <c r="GX70" s="105"/>
      <c r="GY70" s="105"/>
      <c r="GZ70" s="105"/>
      <c r="HA70" s="105"/>
      <c r="HB70" s="105"/>
      <c r="HC70" s="105"/>
      <c r="HD70" s="105"/>
      <c r="HE70" s="105"/>
      <c r="HF70" s="105"/>
      <c r="HG70" s="105"/>
      <c r="HH70" s="105"/>
      <c r="HI70" s="105"/>
      <c r="HJ70" s="105"/>
      <c r="HK70" s="105"/>
    </row>
    <row r="71" spans="1:219" ht="13.5" thickBot="1">
      <c r="A71" s="13"/>
      <c r="B71" s="7" t="s">
        <v>28</v>
      </c>
      <c r="C71" s="29" t="s">
        <v>22</v>
      </c>
      <c r="D71" s="30" t="s">
        <v>24</v>
      </c>
      <c r="E71" s="34" t="s">
        <v>27</v>
      </c>
      <c r="F71" s="45" t="s">
        <v>16</v>
      </c>
      <c r="G71" s="65">
        <v>112</v>
      </c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105"/>
      <c r="CI71" s="105"/>
      <c r="CJ71" s="105"/>
      <c r="CK71" s="105"/>
      <c r="CL71" s="105"/>
      <c r="CM71" s="105"/>
      <c r="CN71" s="105"/>
      <c r="CO71" s="105"/>
      <c r="CP71" s="105"/>
      <c r="CQ71" s="105"/>
      <c r="CR71" s="105"/>
      <c r="CS71" s="105"/>
      <c r="CT71" s="105"/>
      <c r="CU71" s="105"/>
      <c r="CV71" s="105"/>
      <c r="CW71" s="105"/>
      <c r="CX71" s="105"/>
      <c r="CY71" s="105"/>
      <c r="CZ71" s="105"/>
      <c r="DA71" s="105"/>
      <c r="DB71" s="105"/>
      <c r="DC71" s="105"/>
      <c r="DD71" s="105"/>
      <c r="DE71" s="105"/>
      <c r="DF71" s="105"/>
      <c r="DG71" s="105"/>
      <c r="DH71" s="105"/>
      <c r="DI71" s="105"/>
      <c r="DJ71" s="105"/>
      <c r="DK71" s="105"/>
      <c r="DL71" s="105"/>
      <c r="DM71" s="105"/>
      <c r="DN71" s="105"/>
      <c r="DO71" s="105"/>
      <c r="DP71" s="105"/>
      <c r="DQ71" s="105"/>
      <c r="DR71" s="105"/>
      <c r="DS71" s="105"/>
      <c r="DT71" s="105"/>
      <c r="DU71" s="105"/>
      <c r="DV71" s="105"/>
      <c r="DW71" s="105"/>
      <c r="DX71" s="105"/>
      <c r="DY71" s="105"/>
      <c r="DZ71" s="105"/>
      <c r="EA71" s="105"/>
      <c r="EB71" s="105"/>
      <c r="EC71" s="105"/>
      <c r="ED71" s="105"/>
      <c r="EE71" s="105"/>
      <c r="EF71" s="105"/>
      <c r="EG71" s="105"/>
      <c r="EH71" s="105"/>
      <c r="EI71" s="105"/>
      <c r="EJ71" s="105"/>
      <c r="EK71" s="105"/>
      <c r="EL71" s="105"/>
      <c r="EM71" s="105"/>
      <c r="EN71" s="105"/>
      <c r="EO71" s="105"/>
      <c r="EP71" s="105"/>
      <c r="EQ71" s="105"/>
      <c r="ER71" s="105"/>
      <c r="ES71" s="105"/>
      <c r="ET71" s="105"/>
      <c r="EU71" s="105"/>
      <c r="EV71" s="105"/>
      <c r="EW71" s="105"/>
      <c r="EX71" s="105"/>
      <c r="EY71" s="105"/>
      <c r="EZ71" s="105"/>
      <c r="FA71" s="105"/>
      <c r="FB71" s="105"/>
      <c r="FC71" s="105"/>
      <c r="FD71" s="105"/>
      <c r="FE71" s="105"/>
      <c r="FF71" s="105"/>
      <c r="FG71" s="105"/>
      <c r="FH71" s="105"/>
      <c r="FI71" s="105"/>
      <c r="FJ71" s="105"/>
      <c r="FK71" s="105"/>
      <c r="FL71" s="105"/>
      <c r="FM71" s="105"/>
      <c r="FN71" s="105"/>
      <c r="FO71" s="105"/>
      <c r="FP71" s="105"/>
      <c r="FQ71" s="105"/>
      <c r="FR71" s="105"/>
      <c r="FS71" s="105"/>
      <c r="FT71" s="105"/>
      <c r="FU71" s="105"/>
      <c r="FV71" s="105"/>
      <c r="FW71" s="105"/>
      <c r="FX71" s="105"/>
      <c r="FY71" s="105"/>
      <c r="FZ71" s="105"/>
      <c r="GA71" s="105"/>
      <c r="GB71" s="105"/>
      <c r="GC71" s="105"/>
      <c r="GD71" s="105"/>
      <c r="GE71" s="105"/>
      <c r="GF71" s="105"/>
      <c r="GG71" s="105"/>
      <c r="GH71" s="105"/>
      <c r="GI71" s="105"/>
      <c r="GJ71" s="105"/>
      <c r="GK71" s="105"/>
      <c r="GL71" s="105"/>
      <c r="GM71" s="105"/>
      <c r="GN71" s="105"/>
      <c r="GO71" s="105"/>
      <c r="GP71" s="105"/>
      <c r="GQ71" s="105"/>
      <c r="GR71" s="105"/>
      <c r="GS71" s="105"/>
      <c r="GT71" s="105"/>
      <c r="GU71" s="105"/>
      <c r="GV71" s="105"/>
      <c r="GW71" s="105"/>
      <c r="GX71" s="105"/>
      <c r="GY71" s="105"/>
      <c r="GZ71" s="105"/>
      <c r="HA71" s="105"/>
      <c r="HB71" s="105"/>
      <c r="HC71" s="105"/>
      <c r="HD71" s="105"/>
      <c r="HE71" s="105"/>
      <c r="HF71" s="105"/>
      <c r="HG71" s="105"/>
      <c r="HH71" s="105"/>
      <c r="HI71" s="105"/>
      <c r="HJ71" s="105"/>
      <c r="HK71" s="105"/>
    </row>
    <row r="72" spans="1:7" s="105" customFormat="1" ht="27" customHeight="1">
      <c r="A72" s="176" t="s">
        <v>68</v>
      </c>
      <c r="B72" s="180" t="s">
        <v>90</v>
      </c>
      <c r="C72" s="181" t="s">
        <v>92</v>
      </c>
      <c r="D72" s="181"/>
      <c r="E72" s="181"/>
      <c r="F72" s="181"/>
      <c r="G72" s="182">
        <f>G73</f>
        <v>30</v>
      </c>
    </row>
    <row r="73" spans="1:7" s="105" customFormat="1" ht="27" customHeight="1">
      <c r="A73" s="99"/>
      <c r="B73" s="183" t="s">
        <v>91</v>
      </c>
      <c r="C73" s="33" t="s">
        <v>92</v>
      </c>
      <c r="D73" s="33" t="s">
        <v>93</v>
      </c>
      <c r="E73" s="33"/>
      <c r="F73" s="33"/>
      <c r="G73" s="150">
        <f>G74</f>
        <v>30</v>
      </c>
    </row>
    <row r="74" spans="1:7" s="105" customFormat="1" ht="27" customHeight="1">
      <c r="A74" s="99"/>
      <c r="B74" s="5" t="s">
        <v>96</v>
      </c>
      <c r="C74" s="35" t="s">
        <v>92</v>
      </c>
      <c r="D74" s="35" t="s">
        <v>93</v>
      </c>
      <c r="E74" s="35" t="s">
        <v>97</v>
      </c>
      <c r="F74" s="35"/>
      <c r="G74" s="64">
        <f>G75</f>
        <v>30</v>
      </c>
    </row>
    <row r="75" spans="1:7" s="105" customFormat="1" ht="27" customHeight="1" thickBot="1">
      <c r="A75" s="99"/>
      <c r="B75" s="61" t="s">
        <v>95</v>
      </c>
      <c r="C75" s="60" t="s">
        <v>92</v>
      </c>
      <c r="D75" s="60" t="s">
        <v>93</v>
      </c>
      <c r="E75" s="60" t="s">
        <v>97</v>
      </c>
      <c r="F75" s="60" t="s">
        <v>94</v>
      </c>
      <c r="G75" s="69">
        <v>30</v>
      </c>
    </row>
    <row r="76" spans="1:7" s="105" customFormat="1" ht="27" customHeight="1" thickBot="1">
      <c r="A76" s="85" t="s">
        <v>74</v>
      </c>
      <c r="B76" s="3" t="s">
        <v>56</v>
      </c>
      <c r="C76" s="57">
        <v>1100</v>
      </c>
      <c r="D76" s="52"/>
      <c r="E76" s="51"/>
      <c r="F76" s="53"/>
      <c r="G76" s="153">
        <f>G77</f>
        <v>141</v>
      </c>
    </row>
    <row r="77" spans="1:7" s="105" customFormat="1" ht="27" customHeight="1">
      <c r="A77" s="100"/>
      <c r="B77" s="87" t="s">
        <v>98</v>
      </c>
      <c r="C77" s="77" t="s">
        <v>33</v>
      </c>
      <c r="D77" s="77" t="s">
        <v>99</v>
      </c>
      <c r="E77" s="77"/>
      <c r="F77" s="77"/>
      <c r="G77" s="63">
        <f>G78</f>
        <v>141</v>
      </c>
    </row>
    <row r="78" spans="1:7" s="105" customFormat="1" ht="27" customHeight="1">
      <c r="A78" s="99"/>
      <c r="B78" s="5" t="s">
        <v>100</v>
      </c>
      <c r="C78" s="35" t="s">
        <v>33</v>
      </c>
      <c r="D78" s="35" t="s">
        <v>99</v>
      </c>
      <c r="E78" s="35" t="s">
        <v>57</v>
      </c>
      <c r="F78" s="35"/>
      <c r="G78" s="64">
        <f>G79</f>
        <v>141</v>
      </c>
    </row>
    <row r="79" spans="1:7" s="105" customFormat="1" ht="27" customHeight="1" thickBot="1">
      <c r="A79" s="200"/>
      <c r="B79" s="61" t="s">
        <v>13</v>
      </c>
      <c r="C79" s="60" t="s">
        <v>33</v>
      </c>
      <c r="D79" s="60" t="s">
        <v>99</v>
      </c>
      <c r="E79" s="60" t="s">
        <v>57</v>
      </c>
      <c r="F79" s="60" t="s">
        <v>16</v>
      </c>
      <c r="G79" s="69">
        <f>101+40</f>
        <v>141</v>
      </c>
    </row>
  </sheetData>
  <sheetProtection/>
  <mergeCells count="9">
    <mergeCell ref="A9:G9"/>
    <mergeCell ref="A7:G7"/>
    <mergeCell ref="A8:G8"/>
    <mergeCell ref="E1:G1"/>
    <mergeCell ref="E2:G2"/>
    <mergeCell ref="E3:G3"/>
    <mergeCell ref="E4:G4"/>
    <mergeCell ref="E5:G5"/>
    <mergeCell ref="E6:G6"/>
  </mergeCells>
  <printOptions/>
  <pageMargins left="0.17" right="0.16" top="0.2" bottom="0.2" header="0.2" footer="0.2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K78"/>
  <sheetViews>
    <sheetView tabSelected="1" view="pageBreakPreview" zoomScale="75" zoomScaleSheetLayoutView="75" workbookViewId="0" topLeftCell="A3">
      <selection activeCell="A7" sqref="A7:G7"/>
    </sheetView>
  </sheetViews>
  <sheetFormatPr defaultColWidth="9.00390625" defaultRowHeight="12.75"/>
  <cols>
    <col min="1" max="1" width="3.875" style="0" customWidth="1"/>
    <col min="2" max="2" width="53.625" style="0" customWidth="1"/>
    <col min="3" max="3" width="7.25390625" style="0" customWidth="1"/>
    <col min="4" max="4" width="12.00390625" style="0" customWidth="1"/>
    <col min="5" max="5" width="10.00390625" style="0" bestFit="1" customWidth="1"/>
    <col min="6" max="6" width="18.25390625" style="0" customWidth="1"/>
    <col min="7" max="7" width="16.75390625" style="71" customWidth="1"/>
    <col min="8" max="8" width="14.375" style="0" customWidth="1"/>
  </cols>
  <sheetData>
    <row r="1" spans="3:7" ht="12.75">
      <c r="C1" s="1"/>
      <c r="D1" s="1"/>
      <c r="E1" s="212" t="s">
        <v>106</v>
      </c>
      <c r="F1" s="212"/>
      <c r="G1" s="212"/>
    </row>
    <row r="2" spans="3:7" ht="12.75">
      <c r="C2" s="1"/>
      <c r="D2" s="1"/>
      <c r="E2" s="212" t="s">
        <v>34</v>
      </c>
      <c r="F2" s="212"/>
      <c r="G2" s="212"/>
    </row>
    <row r="3" spans="3:7" ht="12.75">
      <c r="C3" s="1"/>
      <c r="D3" s="1"/>
      <c r="E3" s="212" t="s">
        <v>47</v>
      </c>
      <c r="F3" s="212"/>
      <c r="G3" s="212"/>
    </row>
    <row r="4" spans="3:7" ht="12.75">
      <c r="C4" s="1"/>
      <c r="D4" s="1" t="s">
        <v>35</v>
      </c>
      <c r="E4" s="212" t="s">
        <v>48</v>
      </c>
      <c r="F4" s="212"/>
      <c r="G4" s="212"/>
    </row>
    <row r="5" spans="3:7" ht="12.75">
      <c r="C5" s="1"/>
      <c r="D5" s="1"/>
      <c r="E5" s="212" t="s">
        <v>36</v>
      </c>
      <c r="F5" s="212"/>
      <c r="G5" s="212"/>
    </row>
    <row r="6" spans="3:7" ht="12.75">
      <c r="C6" s="1"/>
      <c r="D6" s="1"/>
      <c r="E6" s="212" t="s">
        <v>121</v>
      </c>
      <c r="F6" s="212"/>
      <c r="G6" s="212"/>
    </row>
    <row r="7" spans="1:7" ht="15" customHeight="1">
      <c r="A7" s="211" t="s">
        <v>37</v>
      </c>
      <c r="B7" s="211"/>
      <c r="C7" s="211"/>
      <c r="D7" s="211"/>
      <c r="E7" s="211"/>
      <c r="F7" s="211"/>
      <c r="G7" s="211"/>
    </row>
    <row r="8" spans="1:7" ht="15">
      <c r="A8" s="210" t="s">
        <v>38</v>
      </c>
      <c r="B8" s="210"/>
      <c r="C8" s="210"/>
      <c r="D8" s="210"/>
      <c r="E8" s="210"/>
      <c r="F8" s="210"/>
      <c r="G8" s="210"/>
    </row>
    <row r="9" spans="1:7" ht="15">
      <c r="A9" s="210" t="s">
        <v>115</v>
      </c>
      <c r="B9" s="210"/>
      <c r="C9" s="210"/>
      <c r="D9" s="210"/>
      <c r="E9" s="210"/>
      <c r="F9" s="210"/>
      <c r="G9" s="210"/>
    </row>
    <row r="10" spans="3:7" ht="12.75">
      <c r="C10" s="1"/>
      <c r="D10" s="1"/>
      <c r="E10" s="1"/>
      <c r="F10" s="1"/>
      <c r="G10" s="2"/>
    </row>
    <row r="11" spans="3:7" ht="12.75">
      <c r="C11" s="1"/>
      <c r="D11" s="1"/>
      <c r="E11" s="1"/>
      <c r="F11" s="1"/>
      <c r="G11" s="2"/>
    </row>
    <row r="12" spans="3:8" ht="13.5" thickBot="1">
      <c r="C12" s="1"/>
      <c r="D12" s="1"/>
      <c r="E12" s="1"/>
      <c r="F12" s="1"/>
      <c r="G12" s="62" t="s">
        <v>0</v>
      </c>
      <c r="H12" s="1"/>
    </row>
    <row r="13" spans="1:8" ht="39" thickBot="1">
      <c r="A13" s="19" t="s">
        <v>40</v>
      </c>
      <c r="B13" s="18"/>
      <c r="C13" s="101" t="s">
        <v>1</v>
      </c>
      <c r="D13" s="102" t="s">
        <v>66</v>
      </c>
      <c r="E13" s="101" t="s">
        <v>2</v>
      </c>
      <c r="F13" s="103" t="s">
        <v>75</v>
      </c>
      <c r="G13" s="104" t="s">
        <v>103</v>
      </c>
      <c r="H13" s="104" t="s">
        <v>116</v>
      </c>
    </row>
    <row r="14" spans="1:8" ht="15.75" thickBot="1">
      <c r="A14" s="19"/>
      <c r="B14" s="20" t="s">
        <v>46</v>
      </c>
      <c r="C14" s="23"/>
      <c r="D14" s="24"/>
      <c r="E14" s="23"/>
      <c r="F14" s="25"/>
      <c r="G14" s="187">
        <f>G15+G33+G48+G66+G70+G41+G36+G74+G78</f>
        <v>18582.77</v>
      </c>
      <c r="H14" s="187">
        <f>H15+H33+H48+H66+H70+H41+H36+H74+H78</f>
        <v>25282.32</v>
      </c>
    </row>
    <row r="15" spans="1:8" ht="15.75" thickBot="1">
      <c r="A15" s="94" t="s">
        <v>39</v>
      </c>
      <c r="B15" s="3" t="s">
        <v>5</v>
      </c>
      <c r="C15" s="72" t="s">
        <v>6</v>
      </c>
      <c r="D15" s="27"/>
      <c r="E15" s="26"/>
      <c r="F15" s="28"/>
      <c r="G15" s="188">
        <f>G16+G26+G30</f>
        <v>6545.200000000001</v>
      </c>
      <c r="H15" s="188">
        <f>H16+H26+H30</f>
        <v>6545.200000000001</v>
      </c>
    </row>
    <row r="16" spans="1:8" ht="51">
      <c r="A16" s="92"/>
      <c r="B16" s="8" t="s">
        <v>7</v>
      </c>
      <c r="C16" s="147" t="s">
        <v>6</v>
      </c>
      <c r="D16" s="154" t="s">
        <v>8</v>
      </c>
      <c r="E16" s="147" t="s">
        <v>4</v>
      </c>
      <c r="F16" s="131" t="s">
        <v>4</v>
      </c>
      <c r="G16" s="155">
        <f>G18+G20+G22+G24</f>
        <v>6378.200000000001</v>
      </c>
      <c r="H16" s="155">
        <f>H18+H20+H22+H24</f>
        <v>6378.200000000001</v>
      </c>
    </row>
    <row r="17" spans="1:8" ht="52.5" customHeight="1">
      <c r="A17" s="13"/>
      <c r="B17" s="6" t="s">
        <v>9</v>
      </c>
      <c r="C17" s="39" t="s">
        <v>6</v>
      </c>
      <c r="D17" s="40" t="s">
        <v>8</v>
      </c>
      <c r="E17" s="39" t="s">
        <v>10</v>
      </c>
      <c r="F17" s="41" t="s">
        <v>4</v>
      </c>
      <c r="G17" s="64">
        <f>G18+G20</f>
        <v>6024.3</v>
      </c>
      <c r="H17" s="64">
        <f>H18+H20</f>
        <v>6024.3</v>
      </c>
    </row>
    <row r="18" spans="1:8" ht="12.75">
      <c r="A18" s="13"/>
      <c r="B18" s="7" t="s">
        <v>11</v>
      </c>
      <c r="C18" s="42" t="s">
        <v>6</v>
      </c>
      <c r="D18" s="43" t="s">
        <v>8</v>
      </c>
      <c r="E18" s="42" t="s">
        <v>12</v>
      </c>
      <c r="F18" s="44" t="s">
        <v>4</v>
      </c>
      <c r="G18" s="65">
        <f>G19</f>
        <v>5219.1</v>
      </c>
      <c r="H18" s="65">
        <f>H19</f>
        <v>5219.1</v>
      </c>
    </row>
    <row r="19" spans="1:8" ht="12.75">
      <c r="A19" s="13"/>
      <c r="B19" s="6" t="s">
        <v>13</v>
      </c>
      <c r="C19" s="39" t="s">
        <v>6</v>
      </c>
      <c r="D19" s="40" t="s">
        <v>8</v>
      </c>
      <c r="E19" s="39" t="s">
        <v>12</v>
      </c>
      <c r="F19" s="41">
        <v>500</v>
      </c>
      <c r="G19" s="64">
        <v>5219.1</v>
      </c>
      <c r="H19" s="64">
        <v>5219.1</v>
      </c>
    </row>
    <row r="20" spans="1:8" ht="12.75">
      <c r="A20" s="13"/>
      <c r="B20" s="7" t="s">
        <v>14</v>
      </c>
      <c r="C20" s="42" t="s">
        <v>6</v>
      </c>
      <c r="D20" s="43" t="s">
        <v>8</v>
      </c>
      <c r="E20" s="34" t="s">
        <v>15</v>
      </c>
      <c r="F20" s="45"/>
      <c r="G20" s="65">
        <f>G21</f>
        <v>805.2</v>
      </c>
      <c r="H20" s="65">
        <f>H21</f>
        <v>805.2</v>
      </c>
    </row>
    <row r="21" spans="1:8" ht="12.75">
      <c r="A21" s="13"/>
      <c r="B21" s="6" t="s">
        <v>13</v>
      </c>
      <c r="C21" s="39" t="s">
        <v>6</v>
      </c>
      <c r="D21" s="40" t="s">
        <v>8</v>
      </c>
      <c r="E21" s="35" t="s">
        <v>15</v>
      </c>
      <c r="F21" s="36" t="s">
        <v>16</v>
      </c>
      <c r="G21" s="64">
        <v>805.2</v>
      </c>
      <c r="H21" s="64">
        <v>805.2</v>
      </c>
    </row>
    <row r="22" spans="1:8" ht="38.25">
      <c r="A22" s="13"/>
      <c r="B22" s="199" t="s">
        <v>107</v>
      </c>
      <c r="C22" s="39" t="s">
        <v>6</v>
      </c>
      <c r="D22" s="186" t="s">
        <v>8</v>
      </c>
      <c r="E22" s="35" t="s">
        <v>108</v>
      </c>
      <c r="F22" s="36"/>
      <c r="G22" s="64">
        <f>G23</f>
        <v>18.3</v>
      </c>
      <c r="H22" s="64">
        <f>H23</f>
        <v>18.3</v>
      </c>
    </row>
    <row r="23" spans="1:8" ht="12.75">
      <c r="A23" s="13"/>
      <c r="B23" s="199" t="s">
        <v>109</v>
      </c>
      <c r="C23" s="39" t="s">
        <v>6</v>
      </c>
      <c r="D23" s="186" t="s">
        <v>8</v>
      </c>
      <c r="E23" s="35" t="s">
        <v>108</v>
      </c>
      <c r="F23" s="36" t="s">
        <v>110</v>
      </c>
      <c r="G23" s="64">
        <v>18.3</v>
      </c>
      <c r="H23" s="64">
        <v>18.3</v>
      </c>
    </row>
    <row r="24" spans="1:8" ht="76.5">
      <c r="A24" s="13"/>
      <c r="B24" s="199" t="s">
        <v>64</v>
      </c>
      <c r="C24" s="39" t="s">
        <v>6</v>
      </c>
      <c r="D24" s="186" t="s">
        <v>8</v>
      </c>
      <c r="E24" s="35" t="s">
        <v>111</v>
      </c>
      <c r="F24" s="36" t="s">
        <v>65</v>
      </c>
      <c r="G24" s="64">
        <f>G25</f>
        <v>335.6</v>
      </c>
      <c r="H24" s="64">
        <f>H25</f>
        <v>335.6</v>
      </c>
    </row>
    <row r="25" spans="1:8" ht="12.75">
      <c r="A25" s="13"/>
      <c r="B25" s="199" t="s">
        <v>63</v>
      </c>
      <c r="C25" s="39" t="s">
        <v>6</v>
      </c>
      <c r="D25" s="186" t="s">
        <v>8</v>
      </c>
      <c r="E25" s="35" t="s">
        <v>111</v>
      </c>
      <c r="F25" s="36" t="s">
        <v>65</v>
      </c>
      <c r="G25" s="64">
        <v>335.6</v>
      </c>
      <c r="H25" s="64">
        <v>335.6</v>
      </c>
    </row>
    <row r="26" spans="1:8" s="16" customFormat="1" ht="14.25">
      <c r="A26" s="95"/>
      <c r="B26" s="21" t="s">
        <v>30</v>
      </c>
      <c r="C26" s="46" t="s">
        <v>6</v>
      </c>
      <c r="D26" s="184" t="s">
        <v>101</v>
      </c>
      <c r="E26" s="46" t="s">
        <v>4</v>
      </c>
      <c r="F26" s="47" t="s">
        <v>4</v>
      </c>
      <c r="G26" s="156">
        <f aca="true" t="shared" si="0" ref="G26:H28">G27</f>
        <v>100</v>
      </c>
      <c r="H26" s="156">
        <f t="shared" si="0"/>
        <v>100</v>
      </c>
    </row>
    <row r="27" spans="1:8" ht="12.75">
      <c r="A27" s="13"/>
      <c r="B27" s="7" t="s">
        <v>30</v>
      </c>
      <c r="C27" s="42" t="s">
        <v>6</v>
      </c>
      <c r="D27" s="185" t="s">
        <v>101</v>
      </c>
      <c r="E27" s="42" t="s">
        <v>31</v>
      </c>
      <c r="F27" s="44" t="s">
        <v>4</v>
      </c>
      <c r="G27" s="65">
        <f t="shared" si="0"/>
        <v>100</v>
      </c>
      <c r="H27" s="65">
        <f t="shared" si="0"/>
        <v>100</v>
      </c>
    </row>
    <row r="28" spans="1:8" ht="38.25">
      <c r="A28" s="13"/>
      <c r="B28" s="6" t="s">
        <v>32</v>
      </c>
      <c r="C28" s="39" t="s">
        <v>6</v>
      </c>
      <c r="D28" s="186" t="s">
        <v>101</v>
      </c>
      <c r="E28" s="35" t="s">
        <v>82</v>
      </c>
      <c r="F28" s="41" t="s">
        <v>4</v>
      </c>
      <c r="G28" s="64">
        <f t="shared" si="0"/>
        <v>100</v>
      </c>
      <c r="H28" s="64">
        <f t="shared" si="0"/>
        <v>100</v>
      </c>
    </row>
    <row r="29" spans="1:8" ht="12.75">
      <c r="A29" s="13"/>
      <c r="B29" s="7" t="s">
        <v>28</v>
      </c>
      <c r="C29" s="42" t="s">
        <v>6</v>
      </c>
      <c r="D29" s="185" t="s">
        <v>101</v>
      </c>
      <c r="E29" s="34" t="s">
        <v>82</v>
      </c>
      <c r="F29" s="44" t="s">
        <v>29</v>
      </c>
      <c r="G29" s="65">
        <v>100</v>
      </c>
      <c r="H29" s="65">
        <v>100</v>
      </c>
    </row>
    <row r="30" spans="1:8" ht="14.25">
      <c r="A30" s="22"/>
      <c r="B30" s="8" t="s">
        <v>17</v>
      </c>
      <c r="C30" s="37" t="s">
        <v>6</v>
      </c>
      <c r="D30" s="48" t="s">
        <v>102</v>
      </c>
      <c r="E30" s="49"/>
      <c r="F30" s="38"/>
      <c r="G30" s="155">
        <f>G31</f>
        <v>67</v>
      </c>
      <c r="H30" s="155">
        <f>H31</f>
        <v>67</v>
      </c>
    </row>
    <row r="31" spans="1:8" ht="12.75">
      <c r="A31" s="22"/>
      <c r="B31" s="116" t="s">
        <v>49</v>
      </c>
      <c r="C31" s="58" t="s">
        <v>6</v>
      </c>
      <c r="D31" s="117" t="s">
        <v>102</v>
      </c>
      <c r="E31" s="118" t="s">
        <v>18</v>
      </c>
      <c r="F31" s="31"/>
      <c r="G31" s="119">
        <f>G32</f>
        <v>67</v>
      </c>
      <c r="H31" s="119">
        <f>H32</f>
        <v>67</v>
      </c>
    </row>
    <row r="32" spans="1:8" s="189" customFormat="1" ht="13.5" thickBot="1">
      <c r="A32" s="115"/>
      <c r="B32" s="11" t="s">
        <v>13</v>
      </c>
      <c r="C32" s="83" t="s">
        <v>6</v>
      </c>
      <c r="D32" s="84" t="s">
        <v>102</v>
      </c>
      <c r="E32" s="29" t="s">
        <v>18</v>
      </c>
      <c r="F32" s="31">
        <v>500</v>
      </c>
      <c r="G32" s="66">
        <v>67</v>
      </c>
      <c r="H32" s="66">
        <v>67</v>
      </c>
    </row>
    <row r="33" spans="1:8" s="189" customFormat="1" ht="30.75" customHeight="1" thickBot="1">
      <c r="A33" s="149" t="s">
        <v>41</v>
      </c>
      <c r="B33" s="3" t="s">
        <v>58</v>
      </c>
      <c r="C33" s="51" t="s">
        <v>59</v>
      </c>
      <c r="D33" s="52" t="s">
        <v>60</v>
      </c>
      <c r="E33" s="51"/>
      <c r="F33" s="53"/>
      <c r="G33" s="161">
        <f>G34</f>
        <v>0</v>
      </c>
      <c r="H33" s="161">
        <f>H34</f>
        <v>0</v>
      </c>
    </row>
    <row r="34" spans="1:8" s="189" customFormat="1" ht="25.5">
      <c r="A34" s="98"/>
      <c r="B34" s="97" t="s">
        <v>61</v>
      </c>
      <c r="C34" s="88" t="s">
        <v>59</v>
      </c>
      <c r="D34" s="88" t="s">
        <v>60</v>
      </c>
      <c r="E34" s="90" t="s">
        <v>62</v>
      </c>
      <c r="F34" s="90"/>
      <c r="G34" s="160">
        <f>G35</f>
        <v>0</v>
      </c>
      <c r="H34" s="160">
        <f>H35</f>
        <v>0</v>
      </c>
    </row>
    <row r="35" spans="1:8" s="189" customFormat="1" ht="15" thickBot="1">
      <c r="A35" s="96"/>
      <c r="B35" s="93" t="s">
        <v>13</v>
      </c>
      <c r="C35" s="89" t="s">
        <v>59</v>
      </c>
      <c r="D35" s="89" t="s">
        <v>60</v>
      </c>
      <c r="E35" s="91" t="s">
        <v>62</v>
      </c>
      <c r="F35" s="78" t="s">
        <v>16</v>
      </c>
      <c r="G35" s="159">
        <v>0</v>
      </c>
      <c r="H35" s="159">
        <v>0</v>
      </c>
    </row>
    <row r="36" spans="1:8" s="189" customFormat="1" ht="57.75" thickBot="1">
      <c r="A36" s="126" t="s">
        <v>42</v>
      </c>
      <c r="B36" s="86" t="s">
        <v>76</v>
      </c>
      <c r="C36" s="111" t="s">
        <v>77</v>
      </c>
      <c r="D36" s="110" t="s">
        <v>78</v>
      </c>
      <c r="E36" s="91"/>
      <c r="F36" s="109"/>
      <c r="G36" s="82">
        <f>G39+G37</f>
        <v>130</v>
      </c>
      <c r="H36" s="82">
        <f>H39+H37</f>
        <v>30</v>
      </c>
    </row>
    <row r="37" spans="1:8" s="189" customFormat="1" ht="43.5" thickBot="1">
      <c r="A37" s="126"/>
      <c r="B37" s="201" t="s">
        <v>113</v>
      </c>
      <c r="C37" s="128" t="s">
        <v>77</v>
      </c>
      <c r="D37" s="129" t="s">
        <v>78</v>
      </c>
      <c r="E37" s="113" t="s">
        <v>114</v>
      </c>
      <c r="F37" s="109"/>
      <c r="G37" s="122">
        <f>G38</f>
        <v>30</v>
      </c>
      <c r="H37" s="122">
        <f>H38</f>
        <v>30</v>
      </c>
    </row>
    <row r="38" spans="1:8" s="189" customFormat="1" ht="15" thickBot="1">
      <c r="A38" s="126"/>
      <c r="B38" s="108" t="s">
        <v>13</v>
      </c>
      <c r="C38" s="89" t="s">
        <v>77</v>
      </c>
      <c r="D38" s="120" t="s">
        <v>78</v>
      </c>
      <c r="E38" s="91" t="s">
        <v>114</v>
      </c>
      <c r="F38" s="109" t="s">
        <v>16</v>
      </c>
      <c r="G38" s="121">
        <v>30</v>
      </c>
      <c r="H38" s="121">
        <v>30</v>
      </c>
    </row>
    <row r="39" spans="1:8" s="189" customFormat="1" ht="15" thickBot="1">
      <c r="A39" s="96"/>
      <c r="B39" s="112" t="s">
        <v>67</v>
      </c>
      <c r="C39" s="128" t="s">
        <v>77</v>
      </c>
      <c r="D39" s="129" t="s">
        <v>78</v>
      </c>
      <c r="E39" s="113" t="s">
        <v>85</v>
      </c>
      <c r="F39" s="109"/>
      <c r="G39" s="122">
        <f>G40</f>
        <v>100</v>
      </c>
      <c r="H39" s="122">
        <f>H40</f>
        <v>0</v>
      </c>
    </row>
    <row r="40" spans="1:8" s="189" customFormat="1" ht="15" thickBot="1">
      <c r="A40" s="96"/>
      <c r="B40" s="108" t="s">
        <v>13</v>
      </c>
      <c r="C40" s="89" t="s">
        <v>77</v>
      </c>
      <c r="D40" s="120" t="s">
        <v>78</v>
      </c>
      <c r="E40" s="91" t="s">
        <v>85</v>
      </c>
      <c r="F40" s="109" t="s">
        <v>16</v>
      </c>
      <c r="G40" s="121">
        <v>100</v>
      </c>
      <c r="H40" s="121">
        <v>0</v>
      </c>
    </row>
    <row r="41" spans="1:8" s="189" customFormat="1" ht="15.75" thickBot="1">
      <c r="A41" s="126" t="s">
        <v>43</v>
      </c>
      <c r="B41" s="86" t="s">
        <v>117</v>
      </c>
      <c r="C41" s="111" t="s">
        <v>71</v>
      </c>
      <c r="D41" s="110" t="s">
        <v>71</v>
      </c>
      <c r="E41" s="111"/>
      <c r="F41" s="162"/>
      <c r="G41" s="82">
        <f>G42+G45</f>
        <v>3200</v>
      </c>
      <c r="H41" s="82">
        <f>H42+H45</f>
        <v>5200</v>
      </c>
    </row>
    <row r="42" spans="1:8" s="189" customFormat="1" ht="15" thickBot="1">
      <c r="A42" s="96"/>
      <c r="B42" s="201" t="s">
        <v>118</v>
      </c>
      <c r="C42" s="128" t="s">
        <v>71</v>
      </c>
      <c r="D42" s="129" t="s">
        <v>119</v>
      </c>
      <c r="E42" s="128"/>
      <c r="F42" s="202"/>
      <c r="G42" s="203">
        <f>G43</f>
        <v>3000</v>
      </c>
      <c r="H42" s="203">
        <f>H43</f>
        <v>5000</v>
      </c>
    </row>
    <row r="43" spans="1:8" s="189" customFormat="1" ht="15" thickBot="1">
      <c r="A43" s="96"/>
      <c r="B43" s="108" t="s">
        <v>67</v>
      </c>
      <c r="C43" s="89" t="s">
        <v>71</v>
      </c>
      <c r="D43" s="120" t="s">
        <v>119</v>
      </c>
      <c r="E43" s="91" t="s">
        <v>120</v>
      </c>
      <c r="F43" s="109"/>
      <c r="G43" s="121">
        <f>G44</f>
        <v>3000</v>
      </c>
      <c r="H43" s="121">
        <f>H44</f>
        <v>5000</v>
      </c>
    </row>
    <row r="44" spans="1:8" s="189" customFormat="1" ht="30" customHeight="1" thickBot="1">
      <c r="A44" s="96"/>
      <c r="B44" s="108" t="s">
        <v>13</v>
      </c>
      <c r="C44" s="89" t="s">
        <v>71</v>
      </c>
      <c r="D44" s="120" t="s">
        <v>119</v>
      </c>
      <c r="E44" s="91" t="s">
        <v>120</v>
      </c>
      <c r="F44" s="109" t="s">
        <v>16</v>
      </c>
      <c r="G44" s="121">
        <v>3000</v>
      </c>
      <c r="H44" s="121">
        <v>5000</v>
      </c>
    </row>
    <row r="45" spans="1:8" s="189" customFormat="1" ht="30" thickBot="1">
      <c r="A45" s="125"/>
      <c r="B45" s="204" t="s">
        <v>70</v>
      </c>
      <c r="C45" s="205" t="s">
        <v>71</v>
      </c>
      <c r="D45" s="206" t="s">
        <v>72</v>
      </c>
      <c r="E45" s="123"/>
      <c r="F45" s="124"/>
      <c r="G45" s="208">
        <f>G46</f>
        <v>200</v>
      </c>
      <c r="H45" s="208">
        <f>H46</f>
        <v>200</v>
      </c>
    </row>
    <row r="46" spans="1:8" s="189" customFormat="1" ht="26.25" thickBot="1">
      <c r="A46" s="115"/>
      <c r="B46" s="112" t="s">
        <v>69</v>
      </c>
      <c r="C46" s="113" t="s">
        <v>71</v>
      </c>
      <c r="D46" s="114" t="s">
        <v>72</v>
      </c>
      <c r="E46" s="113" t="s">
        <v>73</v>
      </c>
      <c r="F46" s="109"/>
      <c r="G46" s="122">
        <f>G47</f>
        <v>200</v>
      </c>
      <c r="H46" s="122">
        <f>H47</f>
        <v>200</v>
      </c>
    </row>
    <row r="47" spans="1:8" s="189" customFormat="1" ht="27" customHeight="1" thickBot="1">
      <c r="A47" s="115"/>
      <c r="B47" s="11" t="s">
        <v>13</v>
      </c>
      <c r="C47" s="136" t="s">
        <v>71</v>
      </c>
      <c r="D47" s="137" t="s">
        <v>72</v>
      </c>
      <c r="E47" s="29" t="s">
        <v>73</v>
      </c>
      <c r="F47" s="138" t="s">
        <v>16</v>
      </c>
      <c r="G47" s="66">
        <v>200</v>
      </c>
      <c r="H47" s="66">
        <v>200</v>
      </c>
    </row>
    <row r="48" spans="1:8" ht="15.75" thickBot="1">
      <c r="A48" s="85" t="s">
        <v>44</v>
      </c>
      <c r="B48" s="86" t="s">
        <v>19</v>
      </c>
      <c r="C48" s="80" t="s">
        <v>20</v>
      </c>
      <c r="D48" s="79" t="s">
        <v>20</v>
      </c>
      <c r="E48" s="81" t="s">
        <v>4</v>
      </c>
      <c r="F48" s="79" t="s">
        <v>4</v>
      </c>
      <c r="G48" s="82">
        <f>G52+G59+G49</f>
        <v>8000</v>
      </c>
      <c r="H48" s="82">
        <f>H52+H59+H49</f>
        <v>12000</v>
      </c>
    </row>
    <row r="49" spans="1:8" ht="14.25">
      <c r="A49" s="85"/>
      <c r="B49" s="142" t="s">
        <v>79</v>
      </c>
      <c r="C49" s="145" t="s">
        <v>20</v>
      </c>
      <c r="D49" s="139" t="s">
        <v>80</v>
      </c>
      <c r="E49" s="140"/>
      <c r="F49" s="141"/>
      <c r="G49" s="157">
        <f>G50</f>
        <v>500</v>
      </c>
      <c r="H49" s="157">
        <f>H50</f>
        <v>500</v>
      </c>
    </row>
    <row r="50" spans="1:8" ht="42.75">
      <c r="A50" s="12"/>
      <c r="B50" s="143" t="s">
        <v>81</v>
      </c>
      <c r="C50" s="50" t="s">
        <v>20</v>
      </c>
      <c r="D50" s="50" t="s">
        <v>80</v>
      </c>
      <c r="E50" s="134">
        <v>3500200</v>
      </c>
      <c r="F50" s="135"/>
      <c r="G50" s="67">
        <f>G51</f>
        <v>500</v>
      </c>
      <c r="H50" s="67">
        <f>H51</f>
        <v>500</v>
      </c>
    </row>
    <row r="51" spans="1:8" ht="26.25" customHeight="1">
      <c r="A51" s="12"/>
      <c r="B51" s="11" t="s">
        <v>13</v>
      </c>
      <c r="C51" s="164" t="s">
        <v>20</v>
      </c>
      <c r="D51" s="164" t="s">
        <v>80</v>
      </c>
      <c r="E51" s="165">
        <v>3500200</v>
      </c>
      <c r="F51" s="164" t="s">
        <v>16</v>
      </c>
      <c r="G51" s="166">
        <v>500</v>
      </c>
      <c r="H51" s="166">
        <v>500</v>
      </c>
    </row>
    <row r="52" spans="1:219" ht="14.25">
      <c r="A52" s="99"/>
      <c r="B52" s="169" t="s">
        <v>50</v>
      </c>
      <c r="C52" s="170" t="s">
        <v>20</v>
      </c>
      <c r="D52" s="171" t="s">
        <v>51</v>
      </c>
      <c r="E52" s="170"/>
      <c r="F52" s="170"/>
      <c r="G52" s="172">
        <f>G55+G53+G57</f>
        <v>6040</v>
      </c>
      <c r="H52" s="172">
        <f>H55+H53+H57</f>
        <v>10040</v>
      </c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Q52" s="105"/>
      <c r="DR52" s="105"/>
      <c r="DS52" s="105"/>
      <c r="DT52" s="105"/>
      <c r="DU52" s="105"/>
      <c r="DV52" s="105"/>
      <c r="DW52" s="105"/>
      <c r="DX52" s="105"/>
      <c r="DY52" s="105"/>
      <c r="DZ52" s="105"/>
      <c r="EA52" s="105"/>
      <c r="EB52" s="105"/>
      <c r="EC52" s="105"/>
      <c r="ED52" s="105"/>
      <c r="EE52" s="105"/>
      <c r="EF52" s="105"/>
      <c r="EG52" s="105"/>
      <c r="EH52" s="105"/>
      <c r="EI52" s="105"/>
      <c r="EJ52" s="105"/>
      <c r="EK52" s="105"/>
      <c r="EL52" s="105"/>
      <c r="EM52" s="105"/>
      <c r="EN52" s="105"/>
      <c r="EO52" s="105"/>
      <c r="EP52" s="105"/>
      <c r="EQ52" s="105"/>
      <c r="ER52" s="105"/>
      <c r="ES52" s="105"/>
      <c r="ET52" s="105"/>
      <c r="EU52" s="105"/>
      <c r="EV52" s="105"/>
      <c r="EW52" s="105"/>
      <c r="EX52" s="105"/>
      <c r="EY52" s="105"/>
      <c r="EZ52" s="105"/>
      <c r="FA52" s="105"/>
      <c r="FB52" s="105"/>
      <c r="FC52" s="105"/>
      <c r="FD52" s="105"/>
      <c r="FE52" s="105"/>
      <c r="FF52" s="105"/>
      <c r="FG52" s="105"/>
      <c r="FH52" s="105"/>
      <c r="FI52" s="105"/>
      <c r="FJ52" s="105"/>
      <c r="FK52" s="105"/>
      <c r="FL52" s="105"/>
      <c r="FM52" s="105"/>
      <c r="FN52" s="105"/>
      <c r="FO52" s="105"/>
      <c r="FP52" s="105"/>
      <c r="FQ52" s="105"/>
      <c r="FR52" s="105"/>
      <c r="FS52" s="105"/>
      <c r="FT52" s="105"/>
      <c r="FU52" s="105"/>
      <c r="FV52" s="105"/>
      <c r="FW52" s="105"/>
      <c r="FX52" s="105"/>
      <c r="FY52" s="105"/>
      <c r="FZ52" s="105"/>
      <c r="GA52" s="105"/>
      <c r="GB52" s="105"/>
      <c r="GC52" s="105"/>
      <c r="GD52" s="105"/>
      <c r="GE52" s="105"/>
      <c r="GF52" s="105"/>
      <c r="GG52" s="105"/>
      <c r="GH52" s="105"/>
      <c r="GI52" s="105"/>
      <c r="GJ52" s="105"/>
      <c r="GK52" s="105"/>
      <c r="GL52" s="105"/>
      <c r="GM52" s="105"/>
      <c r="GN52" s="105"/>
      <c r="GO52" s="105"/>
      <c r="GP52" s="105"/>
      <c r="GQ52" s="105"/>
      <c r="GR52" s="105"/>
      <c r="GS52" s="105"/>
      <c r="GT52" s="105"/>
      <c r="GU52" s="105"/>
      <c r="GV52" s="105"/>
      <c r="GW52" s="105"/>
      <c r="GX52" s="105"/>
      <c r="GY52" s="105"/>
      <c r="GZ52" s="105"/>
      <c r="HA52" s="105"/>
      <c r="HB52" s="105"/>
      <c r="HC52" s="105"/>
      <c r="HD52" s="105"/>
      <c r="HE52" s="105"/>
      <c r="HF52" s="105"/>
      <c r="HG52" s="105"/>
      <c r="HH52" s="105"/>
      <c r="HI52" s="105"/>
      <c r="HJ52" s="105"/>
      <c r="HK52" s="105"/>
    </row>
    <row r="53" spans="1:219" ht="38.25">
      <c r="A53" s="99"/>
      <c r="B53" s="151" t="s">
        <v>87</v>
      </c>
      <c r="C53" s="173" t="s">
        <v>20</v>
      </c>
      <c r="D53" s="152" t="s">
        <v>51</v>
      </c>
      <c r="E53" s="173">
        <v>1020102</v>
      </c>
      <c r="F53" s="173"/>
      <c r="G53" s="174">
        <f>G54</f>
        <v>1000</v>
      </c>
      <c r="H53" s="174">
        <f>H54</f>
        <v>5000</v>
      </c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  <c r="DQ53" s="105"/>
      <c r="DR53" s="105"/>
      <c r="DS53" s="105"/>
      <c r="DT53" s="105"/>
      <c r="DU53" s="105"/>
      <c r="DV53" s="105"/>
      <c r="DW53" s="105"/>
      <c r="DX53" s="105"/>
      <c r="DY53" s="105"/>
      <c r="DZ53" s="105"/>
      <c r="EA53" s="105"/>
      <c r="EB53" s="105"/>
      <c r="EC53" s="105"/>
      <c r="ED53" s="105"/>
      <c r="EE53" s="105"/>
      <c r="EF53" s="105"/>
      <c r="EG53" s="105"/>
      <c r="EH53" s="105"/>
      <c r="EI53" s="105"/>
      <c r="EJ53" s="105"/>
      <c r="EK53" s="105"/>
      <c r="EL53" s="105"/>
      <c r="EM53" s="105"/>
      <c r="EN53" s="105"/>
      <c r="EO53" s="105"/>
      <c r="EP53" s="105"/>
      <c r="EQ53" s="105"/>
      <c r="ER53" s="105"/>
      <c r="ES53" s="105"/>
      <c r="ET53" s="105"/>
      <c r="EU53" s="105"/>
      <c r="EV53" s="105"/>
      <c r="EW53" s="105"/>
      <c r="EX53" s="105"/>
      <c r="EY53" s="105"/>
      <c r="EZ53" s="105"/>
      <c r="FA53" s="105"/>
      <c r="FB53" s="105"/>
      <c r="FC53" s="105"/>
      <c r="FD53" s="105"/>
      <c r="FE53" s="105"/>
      <c r="FF53" s="105"/>
      <c r="FG53" s="105"/>
      <c r="FH53" s="105"/>
      <c r="FI53" s="105"/>
      <c r="FJ53" s="105"/>
      <c r="FK53" s="105"/>
      <c r="FL53" s="105"/>
      <c r="FM53" s="105"/>
      <c r="FN53" s="105"/>
      <c r="FO53" s="105"/>
      <c r="FP53" s="105"/>
      <c r="FQ53" s="105"/>
      <c r="FR53" s="105"/>
      <c r="FS53" s="105"/>
      <c r="FT53" s="105"/>
      <c r="FU53" s="105"/>
      <c r="FV53" s="105"/>
      <c r="FW53" s="105"/>
      <c r="FX53" s="105"/>
      <c r="FY53" s="105"/>
      <c r="FZ53" s="105"/>
      <c r="GA53" s="105"/>
      <c r="GB53" s="105"/>
      <c r="GC53" s="105"/>
      <c r="GD53" s="105"/>
      <c r="GE53" s="105"/>
      <c r="GF53" s="105"/>
      <c r="GG53" s="105"/>
      <c r="GH53" s="105"/>
      <c r="GI53" s="105"/>
      <c r="GJ53" s="105"/>
      <c r="GK53" s="105"/>
      <c r="GL53" s="105"/>
      <c r="GM53" s="105"/>
      <c r="GN53" s="105"/>
      <c r="GO53" s="105"/>
      <c r="GP53" s="105"/>
      <c r="GQ53" s="105"/>
      <c r="GR53" s="105"/>
      <c r="GS53" s="105"/>
      <c r="GT53" s="105"/>
      <c r="GU53" s="105"/>
      <c r="GV53" s="105"/>
      <c r="GW53" s="105"/>
      <c r="GX53" s="105"/>
      <c r="GY53" s="105"/>
      <c r="GZ53" s="105"/>
      <c r="HA53" s="105"/>
      <c r="HB53" s="105"/>
      <c r="HC53" s="105"/>
      <c r="HD53" s="105"/>
      <c r="HE53" s="105"/>
      <c r="HF53" s="105"/>
      <c r="HG53" s="105"/>
      <c r="HH53" s="105"/>
      <c r="HI53" s="105"/>
      <c r="HJ53" s="105"/>
      <c r="HK53" s="105"/>
    </row>
    <row r="54" spans="1:219" ht="14.25">
      <c r="A54" s="99"/>
      <c r="B54" s="11" t="s">
        <v>88</v>
      </c>
      <c r="C54" s="167" t="s">
        <v>20</v>
      </c>
      <c r="D54" s="168" t="s">
        <v>51</v>
      </c>
      <c r="E54" s="31">
        <v>1020102</v>
      </c>
      <c r="F54" s="29" t="s">
        <v>89</v>
      </c>
      <c r="G54" s="175">
        <v>1000</v>
      </c>
      <c r="H54" s="175">
        <v>5000</v>
      </c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5"/>
      <c r="DS54" s="105"/>
      <c r="DT54" s="105"/>
      <c r="DU54" s="105"/>
      <c r="DV54" s="105"/>
      <c r="DW54" s="105"/>
      <c r="DX54" s="105"/>
      <c r="DY54" s="105"/>
      <c r="DZ54" s="105"/>
      <c r="EA54" s="105"/>
      <c r="EB54" s="105"/>
      <c r="EC54" s="105"/>
      <c r="ED54" s="105"/>
      <c r="EE54" s="105"/>
      <c r="EF54" s="105"/>
      <c r="EG54" s="105"/>
      <c r="EH54" s="105"/>
      <c r="EI54" s="105"/>
      <c r="EJ54" s="105"/>
      <c r="EK54" s="105"/>
      <c r="EL54" s="105"/>
      <c r="EM54" s="105"/>
      <c r="EN54" s="105"/>
      <c r="EO54" s="105"/>
      <c r="EP54" s="105"/>
      <c r="EQ54" s="105"/>
      <c r="ER54" s="105"/>
      <c r="ES54" s="105"/>
      <c r="ET54" s="105"/>
      <c r="EU54" s="105"/>
      <c r="EV54" s="105"/>
      <c r="EW54" s="105"/>
      <c r="EX54" s="105"/>
      <c r="EY54" s="105"/>
      <c r="EZ54" s="105"/>
      <c r="FA54" s="105"/>
      <c r="FB54" s="105"/>
      <c r="FC54" s="105"/>
      <c r="FD54" s="105"/>
      <c r="FE54" s="105"/>
      <c r="FF54" s="105"/>
      <c r="FG54" s="105"/>
      <c r="FH54" s="105"/>
      <c r="FI54" s="105"/>
      <c r="FJ54" s="105"/>
      <c r="FK54" s="105"/>
      <c r="FL54" s="105"/>
      <c r="FM54" s="105"/>
      <c r="FN54" s="105"/>
      <c r="FO54" s="105"/>
      <c r="FP54" s="105"/>
      <c r="FQ54" s="105"/>
      <c r="FR54" s="105"/>
      <c r="FS54" s="105"/>
      <c r="FT54" s="105"/>
      <c r="FU54" s="105"/>
      <c r="FV54" s="105"/>
      <c r="FW54" s="105"/>
      <c r="FX54" s="105"/>
      <c r="FY54" s="105"/>
      <c r="FZ54" s="105"/>
      <c r="GA54" s="105"/>
      <c r="GB54" s="105"/>
      <c r="GC54" s="105"/>
      <c r="GD54" s="105"/>
      <c r="GE54" s="105"/>
      <c r="GF54" s="105"/>
      <c r="GG54" s="105"/>
      <c r="GH54" s="105"/>
      <c r="GI54" s="105"/>
      <c r="GJ54" s="105"/>
      <c r="GK54" s="105"/>
      <c r="GL54" s="105"/>
      <c r="GM54" s="105"/>
      <c r="GN54" s="105"/>
      <c r="GO54" s="105"/>
      <c r="GP54" s="105"/>
      <c r="GQ54" s="105"/>
      <c r="GR54" s="105"/>
      <c r="GS54" s="105"/>
      <c r="GT54" s="105"/>
      <c r="GU54" s="105"/>
      <c r="GV54" s="105"/>
      <c r="GW54" s="105"/>
      <c r="GX54" s="105"/>
      <c r="GY54" s="105"/>
      <c r="GZ54" s="105"/>
      <c r="HA54" s="105"/>
      <c r="HB54" s="105"/>
      <c r="HC54" s="105"/>
      <c r="HD54" s="105"/>
      <c r="HE54" s="105"/>
      <c r="HF54" s="105"/>
      <c r="HG54" s="105"/>
      <c r="HH54" s="105"/>
      <c r="HI54" s="105"/>
      <c r="HJ54" s="105"/>
      <c r="HK54" s="105"/>
    </row>
    <row r="55" spans="1:219" s="74" customFormat="1" ht="12.75">
      <c r="A55" s="99"/>
      <c r="B55" s="158" t="s">
        <v>83</v>
      </c>
      <c r="C55" s="58" t="s">
        <v>20</v>
      </c>
      <c r="D55" s="50" t="s">
        <v>51</v>
      </c>
      <c r="E55" s="132">
        <v>3510500</v>
      </c>
      <c r="F55" s="50"/>
      <c r="G55" s="67">
        <f>G56</f>
        <v>4880.4</v>
      </c>
      <c r="H55" s="67">
        <f>H56</f>
        <v>4894.4</v>
      </c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5"/>
      <c r="DE55" s="105"/>
      <c r="DF55" s="105"/>
      <c r="DG55" s="105"/>
      <c r="DH55" s="105"/>
      <c r="DI55" s="105"/>
      <c r="DJ55" s="105"/>
      <c r="DK55" s="105"/>
      <c r="DL55" s="105"/>
      <c r="DM55" s="105"/>
      <c r="DN55" s="105"/>
      <c r="DO55" s="105"/>
      <c r="DP55" s="105"/>
      <c r="DQ55" s="105"/>
      <c r="DR55" s="105"/>
      <c r="DS55" s="105"/>
      <c r="DT55" s="105"/>
      <c r="DU55" s="105"/>
      <c r="DV55" s="105"/>
      <c r="DW55" s="105"/>
      <c r="DX55" s="105"/>
      <c r="DY55" s="105"/>
      <c r="DZ55" s="105"/>
      <c r="EA55" s="105"/>
      <c r="EB55" s="105"/>
      <c r="EC55" s="105"/>
      <c r="ED55" s="105"/>
      <c r="EE55" s="105"/>
      <c r="EF55" s="105"/>
      <c r="EG55" s="105"/>
      <c r="EH55" s="105"/>
      <c r="EI55" s="105"/>
      <c r="EJ55" s="105"/>
      <c r="EK55" s="105"/>
      <c r="EL55" s="105"/>
      <c r="EM55" s="105"/>
      <c r="EN55" s="105"/>
      <c r="EO55" s="105"/>
      <c r="EP55" s="105"/>
      <c r="EQ55" s="105"/>
      <c r="ER55" s="105"/>
      <c r="ES55" s="105"/>
      <c r="ET55" s="105"/>
      <c r="EU55" s="105"/>
      <c r="EV55" s="105"/>
      <c r="EW55" s="105"/>
      <c r="EX55" s="105"/>
      <c r="EY55" s="105"/>
      <c r="EZ55" s="105"/>
      <c r="FA55" s="105"/>
      <c r="FB55" s="105"/>
      <c r="FC55" s="105"/>
      <c r="FD55" s="105"/>
      <c r="FE55" s="105"/>
      <c r="FF55" s="105"/>
      <c r="FG55" s="105"/>
      <c r="FH55" s="105"/>
      <c r="FI55" s="105"/>
      <c r="FJ55" s="105"/>
      <c r="FK55" s="105"/>
      <c r="FL55" s="105"/>
      <c r="FM55" s="105"/>
      <c r="FN55" s="105"/>
      <c r="FO55" s="105"/>
      <c r="FP55" s="105"/>
      <c r="FQ55" s="105"/>
      <c r="FR55" s="105"/>
      <c r="FS55" s="105"/>
      <c r="FT55" s="105"/>
      <c r="FU55" s="105"/>
      <c r="FV55" s="105"/>
      <c r="FW55" s="105"/>
      <c r="FX55" s="105"/>
      <c r="FY55" s="105"/>
      <c r="FZ55" s="105"/>
      <c r="GA55" s="105"/>
      <c r="GB55" s="105"/>
      <c r="GC55" s="105"/>
      <c r="GD55" s="105"/>
      <c r="GE55" s="105"/>
      <c r="GF55" s="105"/>
      <c r="GG55" s="105"/>
      <c r="GH55" s="105"/>
      <c r="GI55" s="105"/>
      <c r="GJ55" s="105"/>
      <c r="GK55" s="105"/>
      <c r="GL55" s="105"/>
      <c r="GM55" s="105"/>
      <c r="GN55" s="105"/>
      <c r="GO55" s="105"/>
      <c r="GP55" s="105"/>
      <c r="GQ55" s="105"/>
      <c r="GR55" s="105"/>
      <c r="GS55" s="105"/>
      <c r="GT55" s="105"/>
      <c r="GU55" s="105"/>
      <c r="GV55" s="105"/>
      <c r="GW55" s="105"/>
      <c r="GX55" s="105"/>
      <c r="GY55" s="105"/>
      <c r="GZ55" s="105"/>
      <c r="HA55" s="105"/>
      <c r="HB55" s="105"/>
      <c r="HC55" s="105"/>
      <c r="HD55" s="105"/>
      <c r="HE55" s="105"/>
      <c r="HF55" s="105"/>
      <c r="HG55" s="105"/>
      <c r="HH55" s="105"/>
      <c r="HI55" s="105"/>
      <c r="HJ55" s="105"/>
      <c r="HK55" s="105"/>
    </row>
    <row r="56" spans="1:219" s="74" customFormat="1" ht="12.75">
      <c r="A56" s="13"/>
      <c r="B56" s="11" t="s">
        <v>13</v>
      </c>
      <c r="C56" s="146" t="s">
        <v>20</v>
      </c>
      <c r="D56" s="32" t="s">
        <v>51</v>
      </c>
      <c r="E56" s="130">
        <v>3510500</v>
      </c>
      <c r="F56" s="32" t="s">
        <v>16</v>
      </c>
      <c r="G56" s="64">
        <f>5040-159.6</f>
        <v>4880.4</v>
      </c>
      <c r="H56" s="64">
        <f>5040-145.6</f>
        <v>4894.4</v>
      </c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  <c r="DE56" s="105"/>
      <c r="DF56" s="105"/>
      <c r="DG56" s="105"/>
      <c r="DH56" s="105"/>
      <c r="DI56" s="105"/>
      <c r="DJ56" s="105"/>
      <c r="DK56" s="105"/>
      <c r="DL56" s="105"/>
      <c r="DM56" s="105"/>
      <c r="DN56" s="105"/>
      <c r="DO56" s="105"/>
      <c r="DP56" s="105"/>
      <c r="DQ56" s="105"/>
      <c r="DR56" s="105"/>
      <c r="DS56" s="105"/>
      <c r="DT56" s="105"/>
      <c r="DU56" s="105"/>
      <c r="DV56" s="105"/>
      <c r="DW56" s="105"/>
      <c r="DX56" s="105"/>
      <c r="DY56" s="105"/>
      <c r="DZ56" s="105"/>
      <c r="EA56" s="105"/>
      <c r="EB56" s="105"/>
      <c r="EC56" s="105"/>
      <c r="ED56" s="105"/>
      <c r="EE56" s="105"/>
      <c r="EF56" s="105"/>
      <c r="EG56" s="105"/>
      <c r="EH56" s="105"/>
      <c r="EI56" s="105"/>
      <c r="EJ56" s="105"/>
      <c r="EK56" s="105"/>
      <c r="EL56" s="105"/>
      <c r="EM56" s="105"/>
      <c r="EN56" s="105"/>
      <c r="EO56" s="105"/>
      <c r="EP56" s="105"/>
      <c r="EQ56" s="105"/>
      <c r="ER56" s="105"/>
      <c r="ES56" s="105"/>
      <c r="ET56" s="105"/>
      <c r="EU56" s="105"/>
      <c r="EV56" s="105"/>
      <c r="EW56" s="105"/>
      <c r="EX56" s="105"/>
      <c r="EY56" s="105"/>
      <c r="EZ56" s="105"/>
      <c r="FA56" s="105"/>
      <c r="FB56" s="105"/>
      <c r="FC56" s="105"/>
      <c r="FD56" s="105"/>
      <c r="FE56" s="105"/>
      <c r="FF56" s="105"/>
      <c r="FG56" s="105"/>
      <c r="FH56" s="105"/>
      <c r="FI56" s="105"/>
      <c r="FJ56" s="105"/>
      <c r="FK56" s="105"/>
      <c r="FL56" s="105"/>
      <c r="FM56" s="105"/>
      <c r="FN56" s="105"/>
      <c r="FO56" s="105"/>
      <c r="FP56" s="105"/>
      <c r="FQ56" s="105"/>
      <c r="FR56" s="105"/>
      <c r="FS56" s="105"/>
      <c r="FT56" s="105"/>
      <c r="FU56" s="105"/>
      <c r="FV56" s="105"/>
      <c r="FW56" s="105"/>
      <c r="FX56" s="105"/>
      <c r="FY56" s="105"/>
      <c r="FZ56" s="105"/>
      <c r="GA56" s="105"/>
      <c r="GB56" s="105"/>
      <c r="GC56" s="105"/>
      <c r="GD56" s="105"/>
      <c r="GE56" s="105"/>
      <c r="GF56" s="105"/>
      <c r="GG56" s="105"/>
      <c r="GH56" s="105"/>
      <c r="GI56" s="105"/>
      <c r="GJ56" s="105"/>
      <c r="GK56" s="105"/>
      <c r="GL56" s="105"/>
      <c r="GM56" s="105"/>
      <c r="GN56" s="105"/>
      <c r="GO56" s="105"/>
      <c r="GP56" s="105"/>
      <c r="GQ56" s="105"/>
      <c r="GR56" s="105"/>
      <c r="GS56" s="105"/>
      <c r="GT56" s="105"/>
      <c r="GU56" s="105"/>
      <c r="GV56" s="105"/>
      <c r="GW56" s="105"/>
      <c r="GX56" s="105"/>
      <c r="GY56" s="105"/>
      <c r="GZ56" s="105"/>
      <c r="HA56" s="105"/>
      <c r="HB56" s="105"/>
      <c r="HC56" s="105"/>
      <c r="HD56" s="105"/>
      <c r="HE56" s="105"/>
      <c r="HF56" s="105"/>
      <c r="HG56" s="105"/>
      <c r="HH56" s="105"/>
      <c r="HI56" s="105"/>
      <c r="HJ56" s="105"/>
      <c r="HK56" s="105"/>
    </row>
    <row r="57" spans="1:219" s="74" customFormat="1" ht="13.5" thickBot="1">
      <c r="A57" s="13"/>
      <c r="B57" s="112" t="s">
        <v>67</v>
      </c>
      <c r="C57" s="58" t="s">
        <v>20</v>
      </c>
      <c r="D57" s="50" t="s">
        <v>51</v>
      </c>
      <c r="E57" s="132">
        <v>7950003</v>
      </c>
      <c r="F57" s="32"/>
      <c r="G57" s="64">
        <f>G58</f>
        <v>159.6</v>
      </c>
      <c r="H57" s="64">
        <f>H58</f>
        <v>145.6</v>
      </c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5"/>
      <c r="DE57" s="105"/>
      <c r="DF57" s="105"/>
      <c r="DG57" s="105"/>
      <c r="DH57" s="105"/>
      <c r="DI57" s="105"/>
      <c r="DJ57" s="105"/>
      <c r="DK57" s="105"/>
      <c r="DL57" s="105"/>
      <c r="DM57" s="105"/>
      <c r="DN57" s="105"/>
      <c r="DO57" s="105"/>
      <c r="DP57" s="105"/>
      <c r="DQ57" s="105"/>
      <c r="DR57" s="105"/>
      <c r="DS57" s="105"/>
      <c r="DT57" s="105"/>
      <c r="DU57" s="105"/>
      <c r="DV57" s="105"/>
      <c r="DW57" s="105"/>
      <c r="DX57" s="105"/>
      <c r="DY57" s="105"/>
      <c r="DZ57" s="105"/>
      <c r="EA57" s="105"/>
      <c r="EB57" s="105"/>
      <c r="EC57" s="105"/>
      <c r="ED57" s="105"/>
      <c r="EE57" s="105"/>
      <c r="EF57" s="105"/>
      <c r="EG57" s="105"/>
      <c r="EH57" s="105"/>
      <c r="EI57" s="105"/>
      <c r="EJ57" s="105"/>
      <c r="EK57" s="105"/>
      <c r="EL57" s="105"/>
      <c r="EM57" s="105"/>
      <c r="EN57" s="105"/>
      <c r="EO57" s="105"/>
      <c r="EP57" s="105"/>
      <c r="EQ57" s="105"/>
      <c r="ER57" s="105"/>
      <c r="ES57" s="105"/>
      <c r="ET57" s="105"/>
      <c r="EU57" s="105"/>
      <c r="EV57" s="105"/>
      <c r="EW57" s="105"/>
      <c r="EX57" s="105"/>
      <c r="EY57" s="105"/>
      <c r="EZ57" s="105"/>
      <c r="FA57" s="105"/>
      <c r="FB57" s="105"/>
      <c r="FC57" s="105"/>
      <c r="FD57" s="105"/>
      <c r="FE57" s="105"/>
      <c r="FF57" s="105"/>
      <c r="FG57" s="105"/>
      <c r="FH57" s="105"/>
      <c r="FI57" s="105"/>
      <c r="FJ57" s="105"/>
      <c r="FK57" s="105"/>
      <c r="FL57" s="105"/>
      <c r="FM57" s="105"/>
      <c r="FN57" s="105"/>
      <c r="FO57" s="105"/>
      <c r="FP57" s="105"/>
      <c r="FQ57" s="105"/>
      <c r="FR57" s="105"/>
      <c r="FS57" s="105"/>
      <c r="FT57" s="105"/>
      <c r="FU57" s="105"/>
      <c r="FV57" s="105"/>
      <c r="FW57" s="105"/>
      <c r="FX57" s="105"/>
      <c r="FY57" s="105"/>
      <c r="FZ57" s="105"/>
      <c r="GA57" s="105"/>
      <c r="GB57" s="105"/>
      <c r="GC57" s="105"/>
      <c r="GD57" s="105"/>
      <c r="GE57" s="105"/>
      <c r="GF57" s="105"/>
      <c r="GG57" s="105"/>
      <c r="GH57" s="105"/>
      <c r="GI57" s="105"/>
      <c r="GJ57" s="105"/>
      <c r="GK57" s="105"/>
      <c r="GL57" s="105"/>
      <c r="GM57" s="105"/>
      <c r="GN57" s="105"/>
      <c r="GO57" s="105"/>
      <c r="GP57" s="105"/>
      <c r="GQ57" s="105"/>
      <c r="GR57" s="105"/>
      <c r="GS57" s="105"/>
      <c r="GT57" s="105"/>
      <c r="GU57" s="105"/>
      <c r="GV57" s="105"/>
      <c r="GW57" s="105"/>
      <c r="GX57" s="105"/>
      <c r="GY57" s="105"/>
      <c r="GZ57" s="105"/>
      <c r="HA57" s="105"/>
      <c r="HB57" s="105"/>
      <c r="HC57" s="105"/>
      <c r="HD57" s="105"/>
      <c r="HE57" s="105"/>
      <c r="HF57" s="105"/>
      <c r="HG57" s="105"/>
      <c r="HH57" s="105"/>
      <c r="HI57" s="105"/>
      <c r="HJ57" s="105"/>
      <c r="HK57" s="105"/>
    </row>
    <row r="58" spans="1:219" s="74" customFormat="1" ht="13.5" thickBot="1">
      <c r="A58" s="13"/>
      <c r="B58" s="108" t="s">
        <v>13</v>
      </c>
      <c r="C58" s="146" t="s">
        <v>20</v>
      </c>
      <c r="D58" s="32" t="s">
        <v>51</v>
      </c>
      <c r="E58" s="130">
        <v>7950003</v>
      </c>
      <c r="F58" s="32" t="s">
        <v>16</v>
      </c>
      <c r="G58" s="64">
        <v>159.6</v>
      </c>
      <c r="H58" s="64">
        <v>145.6</v>
      </c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5"/>
      <c r="DD58" s="105"/>
      <c r="DE58" s="105"/>
      <c r="DF58" s="105"/>
      <c r="DG58" s="105"/>
      <c r="DH58" s="105"/>
      <c r="DI58" s="105"/>
      <c r="DJ58" s="105"/>
      <c r="DK58" s="105"/>
      <c r="DL58" s="105"/>
      <c r="DM58" s="105"/>
      <c r="DN58" s="105"/>
      <c r="DO58" s="105"/>
      <c r="DP58" s="105"/>
      <c r="DQ58" s="105"/>
      <c r="DR58" s="105"/>
      <c r="DS58" s="105"/>
      <c r="DT58" s="105"/>
      <c r="DU58" s="105"/>
      <c r="DV58" s="105"/>
      <c r="DW58" s="105"/>
      <c r="DX58" s="105"/>
      <c r="DY58" s="105"/>
      <c r="DZ58" s="105"/>
      <c r="EA58" s="105"/>
      <c r="EB58" s="105"/>
      <c r="EC58" s="105"/>
      <c r="ED58" s="105"/>
      <c r="EE58" s="105"/>
      <c r="EF58" s="105"/>
      <c r="EG58" s="105"/>
      <c r="EH58" s="105"/>
      <c r="EI58" s="105"/>
      <c r="EJ58" s="105"/>
      <c r="EK58" s="105"/>
      <c r="EL58" s="105"/>
      <c r="EM58" s="105"/>
      <c r="EN58" s="105"/>
      <c r="EO58" s="105"/>
      <c r="EP58" s="105"/>
      <c r="EQ58" s="105"/>
      <c r="ER58" s="105"/>
      <c r="ES58" s="105"/>
      <c r="ET58" s="105"/>
      <c r="EU58" s="105"/>
      <c r="EV58" s="105"/>
      <c r="EW58" s="105"/>
      <c r="EX58" s="105"/>
      <c r="EY58" s="105"/>
      <c r="EZ58" s="105"/>
      <c r="FA58" s="105"/>
      <c r="FB58" s="105"/>
      <c r="FC58" s="105"/>
      <c r="FD58" s="105"/>
      <c r="FE58" s="105"/>
      <c r="FF58" s="105"/>
      <c r="FG58" s="105"/>
      <c r="FH58" s="105"/>
      <c r="FI58" s="105"/>
      <c r="FJ58" s="105"/>
      <c r="FK58" s="105"/>
      <c r="FL58" s="105"/>
      <c r="FM58" s="105"/>
      <c r="FN58" s="105"/>
      <c r="FO58" s="105"/>
      <c r="FP58" s="105"/>
      <c r="FQ58" s="105"/>
      <c r="FR58" s="105"/>
      <c r="FS58" s="105"/>
      <c r="FT58" s="105"/>
      <c r="FU58" s="105"/>
      <c r="FV58" s="105"/>
      <c r="FW58" s="105"/>
      <c r="FX58" s="105"/>
      <c r="FY58" s="105"/>
      <c r="FZ58" s="105"/>
      <c r="GA58" s="105"/>
      <c r="GB58" s="105"/>
      <c r="GC58" s="105"/>
      <c r="GD58" s="105"/>
      <c r="GE58" s="105"/>
      <c r="GF58" s="105"/>
      <c r="GG58" s="105"/>
      <c r="GH58" s="105"/>
      <c r="GI58" s="105"/>
      <c r="GJ58" s="105"/>
      <c r="GK58" s="105"/>
      <c r="GL58" s="105"/>
      <c r="GM58" s="105"/>
      <c r="GN58" s="105"/>
      <c r="GO58" s="105"/>
      <c r="GP58" s="105"/>
      <c r="GQ58" s="105"/>
      <c r="GR58" s="105"/>
      <c r="GS58" s="105"/>
      <c r="GT58" s="105"/>
      <c r="GU58" s="105"/>
      <c r="GV58" s="105"/>
      <c r="GW58" s="105"/>
      <c r="GX58" s="105"/>
      <c r="GY58" s="105"/>
      <c r="GZ58" s="105"/>
      <c r="HA58" s="105"/>
      <c r="HB58" s="105"/>
      <c r="HC58" s="105"/>
      <c r="HD58" s="105"/>
      <c r="HE58" s="105"/>
      <c r="HF58" s="105"/>
      <c r="HG58" s="105"/>
      <c r="HH58" s="105"/>
      <c r="HI58" s="105"/>
      <c r="HJ58" s="105"/>
      <c r="HK58" s="105"/>
    </row>
    <row r="59" spans="1:219" s="75" customFormat="1" ht="14.25">
      <c r="A59" s="17"/>
      <c r="B59" s="8" t="s">
        <v>52</v>
      </c>
      <c r="C59" s="147" t="s">
        <v>20</v>
      </c>
      <c r="D59" s="33" t="s">
        <v>53</v>
      </c>
      <c r="E59" s="131"/>
      <c r="F59" s="33"/>
      <c r="G59" s="156">
        <f>G60+G64+G62</f>
        <v>1460</v>
      </c>
      <c r="H59" s="156">
        <f>H60+H64+H62</f>
        <v>1460</v>
      </c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106"/>
      <c r="CJ59" s="106"/>
      <c r="CK59" s="106"/>
      <c r="CL59" s="106"/>
      <c r="CM59" s="106"/>
      <c r="CN59" s="106"/>
      <c r="CO59" s="106"/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/>
      <c r="DC59" s="106"/>
      <c r="DD59" s="106"/>
      <c r="DE59" s="106"/>
      <c r="DF59" s="106"/>
      <c r="DG59" s="106"/>
      <c r="DH59" s="106"/>
      <c r="DI59" s="106"/>
      <c r="DJ59" s="106"/>
      <c r="DK59" s="106"/>
      <c r="DL59" s="106"/>
      <c r="DM59" s="106"/>
      <c r="DN59" s="106"/>
      <c r="DO59" s="106"/>
      <c r="DP59" s="106"/>
      <c r="DQ59" s="106"/>
      <c r="DR59" s="106"/>
      <c r="DS59" s="106"/>
      <c r="DT59" s="106"/>
      <c r="DU59" s="106"/>
      <c r="DV59" s="106"/>
      <c r="DW59" s="106"/>
      <c r="DX59" s="106"/>
      <c r="DY59" s="106"/>
      <c r="DZ59" s="106"/>
      <c r="EA59" s="106"/>
      <c r="EB59" s="106"/>
      <c r="EC59" s="106"/>
      <c r="ED59" s="106"/>
      <c r="EE59" s="106"/>
      <c r="EF59" s="106"/>
      <c r="EG59" s="106"/>
      <c r="EH59" s="106"/>
      <c r="EI59" s="106"/>
      <c r="EJ59" s="106"/>
      <c r="EK59" s="106"/>
      <c r="EL59" s="106"/>
      <c r="EM59" s="106"/>
      <c r="EN59" s="106"/>
      <c r="EO59" s="106"/>
      <c r="EP59" s="106"/>
      <c r="EQ59" s="106"/>
      <c r="ER59" s="106"/>
      <c r="ES59" s="106"/>
      <c r="ET59" s="106"/>
      <c r="EU59" s="106"/>
      <c r="EV59" s="106"/>
      <c r="EW59" s="106"/>
      <c r="EX59" s="106"/>
      <c r="EY59" s="106"/>
      <c r="EZ59" s="106"/>
      <c r="FA59" s="106"/>
      <c r="FB59" s="106"/>
      <c r="FC59" s="106"/>
      <c r="FD59" s="106"/>
      <c r="FE59" s="106"/>
      <c r="FF59" s="106"/>
      <c r="FG59" s="106"/>
      <c r="FH59" s="106"/>
      <c r="FI59" s="106"/>
      <c r="FJ59" s="106"/>
      <c r="FK59" s="106"/>
      <c r="FL59" s="106"/>
      <c r="FM59" s="106"/>
      <c r="FN59" s="106"/>
      <c r="FO59" s="106"/>
      <c r="FP59" s="106"/>
      <c r="FQ59" s="106"/>
      <c r="FR59" s="106"/>
      <c r="FS59" s="106"/>
      <c r="FT59" s="106"/>
      <c r="FU59" s="106"/>
      <c r="FV59" s="106"/>
      <c r="FW59" s="106"/>
      <c r="FX59" s="106"/>
      <c r="FY59" s="106"/>
      <c r="FZ59" s="106"/>
      <c r="GA59" s="106"/>
      <c r="GB59" s="106"/>
      <c r="GC59" s="106"/>
      <c r="GD59" s="106"/>
      <c r="GE59" s="106"/>
      <c r="GF59" s="106"/>
      <c r="GG59" s="106"/>
      <c r="GH59" s="106"/>
      <c r="GI59" s="106"/>
      <c r="GJ59" s="106"/>
      <c r="GK59" s="106"/>
      <c r="GL59" s="106"/>
      <c r="GM59" s="106"/>
      <c r="GN59" s="106"/>
      <c r="GO59" s="106"/>
      <c r="GP59" s="106"/>
      <c r="GQ59" s="106"/>
      <c r="GR59" s="106"/>
      <c r="GS59" s="106"/>
      <c r="GT59" s="106"/>
      <c r="GU59" s="106"/>
      <c r="GV59" s="106"/>
      <c r="GW59" s="106"/>
      <c r="GX59" s="106"/>
      <c r="GY59" s="106"/>
      <c r="GZ59" s="106"/>
      <c r="HA59" s="106"/>
      <c r="HB59" s="106"/>
      <c r="HC59" s="106"/>
      <c r="HD59" s="106"/>
      <c r="HE59" s="106"/>
      <c r="HF59" s="106"/>
      <c r="HG59" s="106"/>
      <c r="HH59" s="106"/>
      <c r="HI59" s="106"/>
      <c r="HJ59" s="106"/>
      <c r="HK59" s="106"/>
    </row>
    <row r="60" spans="1:219" s="76" customFormat="1" ht="12.75">
      <c r="A60" s="59"/>
      <c r="B60" s="144" t="s">
        <v>54</v>
      </c>
      <c r="C60" s="58" t="s">
        <v>20</v>
      </c>
      <c r="D60" s="50" t="s">
        <v>53</v>
      </c>
      <c r="E60" s="132">
        <v>6000100</v>
      </c>
      <c r="F60" s="50"/>
      <c r="G60" s="68">
        <f>G61</f>
        <v>1100</v>
      </c>
      <c r="H60" s="68">
        <f>H61</f>
        <v>1100</v>
      </c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7"/>
      <c r="DT60" s="107"/>
      <c r="DU60" s="107"/>
      <c r="DV60" s="107"/>
      <c r="DW60" s="107"/>
      <c r="DX60" s="107"/>
      <c r="DY60" s="107"/>
      <c r="DZ60" s="107"/>
      <c r="EA60" s="107"/>
      <c r="EB60" s="107"/>
      <c r="EC60" s="107"/>
      <c r="ED60" s="107"/>
      <c r="EE60" s="107"/>
      <c r="EF60" s="107"/>
      <c r="EG60" s="107"/>
      <c r="EH60" s="107"/>
      <c r="EI60" s="107"/>
      <c r="EJ60" s="107"/>
      <c r="EK60" s="107"/>
      <c r="EL60" s="107"/>
      <c r="EM60" s="107"/>
      <c r="EN60" s="107"/>
      <c r="EO60" s="107"/>
      <c r="EP60" s="107"/>
      <c r="EQ60" s="107"/>
      <c r="ER60" s="107"/>
      <c r="ES60" s="107"/>
      <c r="ET60" s="107"/>
      <c r="EU60" s="107"/>
      <c r="EV60" s="107"/>
      <c r="EW60" s="107"/>
      <c r="EX60" s="107"/>
      <c r="EY60" s="107"/>
      <c r="EZ60" s="107"/>
      <c r="FA60" s="107"/>
      <c r="FB60" s="107"/>
      <c r="FC60" s="107"/>
      <c r="FD60" s="107"/>
      <c r="FE60" s="107"/>
      <c r="FF60" s="107"/>
      <c r="FG60" s="107"/>
      <c r="FH60" s="107"/>
      <c r="FI60" s="107"/>
      <c r="FJ60" s="107"/>
      <c r="FK60" s="107"/>
      <c r="FL60" s="107"/>
      <c r="FM60" s="107"/>
      <c r="FN60" s="107"/>
      <c r="FO60" s="107"/>
      <c r="FP60" s="107"/>
      <c r="FQ60" s="107"/>
      <c r="FR60" s="107"/>
      <c r="FS60" s="107"/>
      <c r="FT60" s="107"/>
      <c r="FU60" s="107"/>
      <c r="FV60" s="107"/>
      <c r="FW60" s="107"/>
      <c r="FX60" s="107"/>
      <c r="FY60" s="107"/>
      <c r="FZ60" s="107"/>
      <c r="GA60" s="107"/>
      <c r="GB60" s="107"/>
      <c r="GC60" s="107"/>
      <c r="GD60" s="107"/>
      <c r="GE60" s="107"/>
      <c r="GF60" s="107"/>
      <c r="GG60" s="107"/>
      <c r="GH60" s="107"/>
      <c r="GI60" s="107"/>
      <c r="GJ60" s="107"/>
      <c r="GK60" s="107"/>
      <c r="GL60" s="107"/>
      <c r="GM60" s="107"/>
      <c r="GN60" s="107"/>
      <c r="GO60" s="107"/>
      <c r="GP60" s="107"/>
      <c r="GQ60" s="107"/>
      <c r="GR60" s="107"/>
      <c r="GS60" s="107"/>
      <c r="GT60" s="107"/>
      <c r="GU60" s="107"/>
      <c r="GV60" s="107"/>
      <c r="GW60" s="107"/>
      <c r="GX60" s="107"/>
      <c r="GY60" s="107"/>
      <c r="GZ60" s="107"/>
      <c r="HA60" s="107"/>
      <c r="HB60" s="107"/>
      <c r="HC60" s="107"/>
      <c r="HD60" s="107"/>
      <c r="HE60" s="107"/>
      <c r="HF60" s="107"/>
      <c r="HG60" s="107"/>
      <c r="HH60" s="107"/>
      <c r="HI60" s="107"/>
      <c r="HJ60" s="107"/>
      <c r="HK60" s="107"/>
    </row>
    <row r="61" spans="1:219" s="74" customFormat="1" ht="12.75">
      <c r="A61" s="13"/>
      <c r="B61" s="11" t="s">
        <v>13</v>
      </c>
      <c r="C61" s="146" t="s">
        <v>20</v>
      </c>
      <c r="D61" s="32" t="s">
        <v>53</v>
      </c>
      <c r="E61" s="130">
        <v>6000100</v>
      </c>
      <c r="F61" s="32" t="s">
        <v>16</v>
      </c>
      <c r="G61" s="64">
        <f>500+150+450</f>
        <v>1100</v>
      </c>
      <c r="H61" s="64">
        <f>500+150+450</f>
        <v>1100</v>
      </c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5"/>
      <c r="DE61" s="105"/>
      <c r="DF61" s="105"/>
      <c r="DG61" s="105"/>
      <c r="DH61" s="105"/>
      <c r="DI61" s="105"/>
      <c r="DJ61" s="105"/>
      <c r="DK61" s="105"/>
      <c r="DL61" s="105"/>
      <c r="DM61" s="105"/>
      <c r="DN61" s="105"/>
      <c r="DO61" s="105"/>
      <c r="DP61" s="105"/>
      <c r="DQ61" s="105"/>
      <c r="DR61" s="105"/>
      <c r="DS61" s="105"/>
      <c r="DT61" s="105"/>
      <c r="DU61" s="105"/>
      <c r="DV61" s="105"/>
      <c r="DW61" s="105"/>
      <c r="DX61" s="105"/>
      <c r="DY61" s="105"/>
      <c r="DZ61" s="105"/>
      <c r="EA61" s="105"/>
      <c r="EB61" s="105"/>
      <c r="EC61" s="105"/>
      <c r="ED61" s="105"/>
      <c r="EE61" s="105"/>
      <c r="EF61" s="105"/>
      <c r="EG61" s="105"/>
      <c r="EH61" s="105"/>
      <c r="EI61" s="105"/>
      <c r="EJ61" s="105"/>
      <c r="EK61" s="105"/>
      <c r="EL61" s="105"/>
      <c r="EM61" s="105"/>
      <c r="EN61" s="105"/>
      <c r="EO61" s="105"/>
      <c r="EP61" s="105"/>
      <c r="EQ61" s="105"/>
      <c r="ER61" s="105"/>
      <c r="ES61" s="105"/>
      <c r="ET61" s="105"/>
      <c r="EU61" s="105"/>
      <c r="EV61" s="105"/>
      <c r="EW61" s="105"/>
      <c r="EX61" s="105"/>
      <c r="EY61" s="105"/>
      <c r="EZ61" s="105"/>
      <c r="FA61" s="105"/>
      <c r="FB61" s="105"/>
      <c r="FC61" s="105"/>
      <c r="FD61" s="105"/>
      <c r="FE61" s="105"/>
      <c r="FF61" s="105"/>
      <c r="FG61" s="105"/>
      <c r="FH61" s="105"/>
      <c r="FI61" s="105"/>
      <c r="FJ61" s="105"/>
      <c r="FK61" s="105"/>
      <c r="FL61" s="105"/>
      <c r="FM61" s="105"/>
      <c r="FN61" s="105"/>
      <c r="FO61" s="105"/>
      <c r="FP61" s="105"/>
      <c r="FQ61" s="105"/>
      <c r="FR61" s="105"/>
      <c r="FS61" s="105"/>
      <c r="FT61" s="105"/>
      <c r="FU61" s="105"/>
      <c r="FV61" s="105"/>
      <c r="FW61" s="105"/>
      <c r="FX61" s="105"/>
      <c r="FY61" s="105"/>
      <c r="FZ61" s="105"/>
      <c r="GA61" s="105"/>
      <c r="GB61" s="105"/>
      <c r="GC61" s="105"/>
      <c r="GD61" s="105"/>
      <c r="GE61" s="105"/>
      <c r="GF61" s="105"/>
      <c r="GG61" s="105"/>
      <c r="GH61" s="105"/>
      <c r="GI61" s="105"/>
      <c r="GJ61" s="105"/>
      <c r="GK61" s="105"/>
      <c r="GL61" s="105"/>
      <c r="GM61" s="105"/>
      <c r="GN61" s="105"/>
      <c r="GO61" s="105"/>
      <c r="GP61" s="105"/>
      <c r="GQ61" s="105"/>
      <c r="GR61" s="105"/>
      <c r="GS61" s="105"/>
      <c r="GT61" s="105"/>
      <c r="GU61" s="105"/>
      <c r="GV61" s="105"/>
      <c r="GW61" s="105"/>
      <c r="GX61" s="105"/>
      <c r="GY61" s="105"/>
      <c r="GZ61" s="105"/>
      <c r="HA61" s="105"/>
      <c r="HB61" s="105"/>
      <c r="HC61" s="105"/>
      <c r="HD61" s="105"/>
      <c r="HE61" s="105"/>
      <c r="HF61" s="105"/>
      <c r="HG61" s="105"/>
      <c r="HH61" s="105"/>
      <c r="HI61" s="105"/>
      <c r="HJ61" s="105"/>
      <c r="HK61" s="105"/>
    </row>
    <row r="62" spans="1:219" s="74" customFormat="1" ht="12.75">
      <c r="A62" s="13"/>
      <c r="B62" s="116" t="s">
        <v>84</v>
      </c>
      <c r="C62" s="58" t="s">
        <v>20</v>
      </c>
      <c r="D62" s="50" t="s">
        <v>53</v>
      </c>
      <c r="E62" s="132">
        <v>6000300</v>
      </c>
      <c r="F62" s="50"/>
      <c r="G62" s="67">
        <f>G63</f>
        <v>60</v>
      </c>
      <c r="H62" s="67">
        <f>H63</f>
        <v>60</v>
      </c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105"/>
      <c r="EH62" s="105"/>
      <c r="EI62" s="105"/>
      <c r="EJ62" s="105"/>
      <c r="EK62" s="105"/>
      <c r="EL62" s="105"/>
      <c r="EM62" s="105"/>
      <c r="EN62" s="105"/>
      <c r="EO62" s="105"/>
      <c r="EP62" s="105"/>
      <c r="EQ62" s="105"/>
      <c r="ER62" s="105"/>
      <c r="ES62" s="105"/>
      <c r="ET62" s="105"/>
      <c r="EU62" s="105"/>
      <c r="EV62" s="105"/>
      <c r="EW62" s="105"/>
      <c r="EX62" s="105"/>
      <c r="EY62" s="105"/>
      <c r="EZ62" s="105"/>
      <c r="FA62" s="105"/>
      <c r="FB62" s="105"/>
      <c r="FC62" s="105"/>
      <c r="FD62" s="105"/>
      <c r="FE62" s="105"/>
      <c r="FF62" s="105"/>
      <c r="FG62" s="105"/>
      <c r="FH62" s="105"/>
      <c r="FI62" s="105"/>
      <c r="FJ62" s="105"/>
      <c r="FK62" s="105"/>
      <c r="FL62" s="105"/>
      <c r="FM62" s="105"/>
      <c r="FN62" s="105"/>
      <c r="FO62" s="105"/>
      <c r="FP62" s="105"/>
      <c r="FQ62" s="105"/>
      <c r="FR62" s="105"/>
      <c r="FS62" s="105"/>
      <c r="FT62" s="105"/>
      <c r="FU62" s="105"/>
      <c r="FV62" s="105"/>
      <c r="FW62" s="105"/>
      <c r="FX62" s="105"/>
      <c r="FY62" s="105"/>
      <c r="FZ62" s="105"/>
      <c r="GA62" s="105"/>
      <c r="GB62" s="105"/>
      <c r="GC62" s="105"/>
      <c r="GD62" s="105"/>
      <c r="GE62" s="105"/>
      <c r="GF62" s="105"/>
      <c r="GG62" s="105"/>
      <c r="GH62" s="105"/>
      <c r="GI62" s="105"/>
      <c r="GJ62" s="105"/>
      <c r="GK62" s="105"/>
      <c r="GL62" s="105"/>
      <c r="GM62" s="105"/>
      <c r="GN62" s="105"/>
      <c r="GO62" s="105"/>
      <c r="GP62" s="105"/>
      <c r="GQ62" s="105"/>
      <c r="GR62" s="105"/>
      <c r="GS62" s="105"/>
      <c r="GT62" s="105"/>
      <c r="GU62" s="105"/>
      <c r="GV62" s="105"/>
      <c r="GW62" s="105"/>
      <c r="GX62" s="105"/>
      <c r="GY62" s="105"/>
      <c r="GZ62" s="105"/>
      <c r="HA62" s="105"/>
      <c r="HB62" s="105"/>
      <c r="HC62" s="105"/>
      <c r="HD62" s="105"/>
      <c r="HE62" s="105"/>
      <c r="HF62" s="105"/>
      <c r="HG62" s="105"/>
      <c r="HH62" s="105"/>
      <c r="HI62" s="105"/>
      <c r="HJ62" s="105"/>
      <c r="HK62" s="105"/>
    </row>
    <row r="63" spans="1:219" s="74" customFormat="1" ht="28.5" customHeight="1">
      <c r="A63" s="13"/>
      <c r="B63" s="11" t="s">
        <v>13</v>
      </c>
      <c r="C63" s="146" t="s">
        <v>20</v>
      </c>
      <c r="D63" s="32" t="s">
        <v>53</v>
      </c>
      <c r="E63" s="130">
        <v>6000300</v>
      </c>
      <c r="F63" s="32" t="s">
        <v>16</v>
      </c>
      <c r="G63" s="64">
        <v>60</v>
      </c>
      <c r="H63" s="64">
        <v>60</v>
      </c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  <c r="BY63" s="105"/>
      <c r="BZ63" s="105"/>
      <c r="CA63" s="105"/>
      <c r="CB63" s="105"/>
      <c r="CC63" s="105"/>
      <c r="CD63" s="105"/>
      <c r="CE63" s="105"/>
      <c r="CF63" s="105"/>
      <c r="CG63" s="105"/>
      <c r="CH63" s="105"/>
      <c r="CI63" s="105"/>
      <c r="CJ63" s="105"/>
      <c r="CK63" s="105"/>
      <c r="CL63" s="105"/>
      <c r="CM63" s="105"/>
      <c r="CN63" s="105"/>
      <c r="CO63" s="105"/>
      <c r="CP63" s="105"/>
      <c r="CQ63" s="105"/>
      <c r="CR63" s="105"/>
      <c r="CS63" s="105"/>
      <c r="CT63" s="105"/>
      <c r="CU63" s="105"/>
      <c r="CV63" s="105"/>
      <c r="CW63" s="105"/>
      <c r="CX63" s="105"/>
      <c r="CY63" s="105"/>
      <c r="CZ63" s="105"/>
      <c r="DA63" s="105"/>
      <c r="DB63" s="105"/>
      <c r="DC63" s="105"/>
      <c r="DD63" s="105"/>
      <c r="DE63" s="105"/>
      <c r="DF63" s="105"/>
      <c r="DG63" s="105"/>
      <c r="DH63" s="105"/>
      <c r="DI63" s="105"/>
      <c r="DJ63" s="105"/>
      <c r="DK63" s="105"/>
      <c r="DL63" s="105"/>
      <c r="DM63" s="105"/>
      <c r="DN63" s="105"/>
      <c r="DO63" s="105"/>
      <c r="DP63" s="105"/>
      <c r="DQ63" s="105"/>
      <c r="DR63" s="105"/>
      <c r="DS63" s="105"/>
      <c r="DT63" s="105"/>
      <c r="DU63" s="105"/>
      <c r="DV63" s="105"/>
      <c r="DW63" s="105"/>
      <c r="DX63" s="105"/>
      <c r="DY63" s="105"/>
      <c r="DZ63" s="105"/>
      <c r="EA63" s="105"/>
      <c r="EB63" s="105"/>
      <c r="EC63" s="105"/>
      <c r="ED63" s="105"/>
      <c r="EE63" s="105"/>
      <c r="EF63" s="105"/>
      <c r="EG63" s="105"/>
      <c r="EH63" s="105"/>
      <c r="EI63" s="105"/>
      <c r="EJ63" s="105"/>
      <c r="EK63" s="105"/>
      <c r="EL63" s="105"/>
      <c r="EM63" s="105"/>
      <c r="EN63" s="105"/>
      <c r="EO63" s="105"/>
      <c r="EP63" s="105"/>
      <c r="EQ63" s="105"/>
      <c r="ER63" s="105"/>
      <c r="ES63" s="105"/>
      <c r="ET63" s="105"/>
      <c r="EU63" s="105"/>
      <c r="EV63" s="105"/>
      <c r="EW63" s="105"/>
      <c r="EX63" s="105"/>
      <c r="EY63" s="105"/>
      <c r="EZ63" s="105"/>
      <c r="FA63" s="105"/>
      <c r="FB63" s="105"/>
      <c r="FC63" s="105"/>
      <c r="FD63" s="105"/>
      <c r="FE63" s="105"/>
      <c r="FF63" s="105"/>
      <c r="FG63" s="105"/>
      <c r="FH63" s="105"/>
      <c r="FI63" s="105"/>
      <c r="FJ63" s="105"/>
      <c r="FK63" s="105"/>
      <c r="FL63" s="105"/>
      <c r="FM63" s="105"/>
      <c r="FN63" s="105"/>
      <c r="FO63" s="105"/>
      <c r="FP63" s="105"/>
      <c r="FQ63" s="105"/>
      <c r="FR63" s="105"/>
      <c r="FS63" s="105"/>
      <c r="FT63" s="105"/>
      <c r="FU63" s="105"/>
      <c r="FV63" s="105"/>
      <c r="FW63" s="105"/>
      <c r="FX63" s="105"/>
      <c r="FY63" s="105"/>
      <c r="FZ63" s="105"/>
      <c r="GA63" s="105"/>
      <c r="GB63" s="105"/>
      <c r="GC63" s="105"/>
      <c r="GD63" s="105"/>
      <c r="GE63" s="105"/>
      <c r="GF63" s="105"/>
      <c r="GG63" s="105"/>
      <c r="GH63" s="105"/>
      <c r="GI63" s="105"/>
      <c r="GJ63" s="105"/>
      <c r="GK63" s="105"/>
      <c r="GL63" s="105"/>
      <c r="GM63" s="105"/>
      <c r="GN63" s="105"/>
      <c r="GO63" s="105"/>
      <c r="GP63" s="105"/>
      <c r="GQ63" s="105"/>
      <c r="GR63" s="105"/>
      <c r="GS63" s="105"/>
      <c r="GT63" s="105"/>
      <c r="GU63" s="105"/>
      <c r="GV63" s="105"/>
      <c r="GW63" s="105"/>
      <c r="GX63" s="105"/>
      <c r="GY63" s="105"/>
      <c r="GZ63" s="105"/>
      <c r="HA63" s="105"/>
      <c r="HB63" s="105"/>
      <c r="HC63" s="105"/>
      <c r="HD63" s="105"/>
      <c r="HE63" s="105"/>
      <c r="HF63" s="105"/>
      <c r="HG63" s="105"/>
      <c r="HH63" s="105"/>
      <c r="HI63" s="105"/>
      <c r="HJ63" s="105"/>
      <c r="HK63" s="105"/>
    </row>
    <row r="64" spans="1:219" s="76" customFormat="1" ht="25.5">
      <c r="A64" s="59"/>
      <c r="B64" s="144" t="s">
        <v>55</v>
      </c>
      <c r="C64" s="58" t="s">
        <v>20</v>
      </c>
      <c r="D64" s="50" t="s">
        <v>53</v>
      </c>
      <c r="E64" s="132">
        <v>6000500</v>
      </c>
      <c r="F64" s="50"/>
      <c r="G64" s="68">
        <f>G65</f>
        <v>300</v>
      </c>
      <c r="H64" s="68">
        <f>H65</f>
        <v>300</v>
      </c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  <c r="DK64" s="107"/>
      <c r="DL64" s="107"/>
      <c r="DM64" s="107"/>
      <c r="DN64" s="107"/>
      <c r="DO64" s="107"/>
      <c r="DP64" s="107"/>
      <c r="DQ64" s="107"/>
      <c r="DR64" s="107"/>
      <c r="DS64" s="107"/>
      <c r="DT64" s="107"/>
      <c r="DU64" s="107"/>
      <c r="DV64" s="107"/>
      <c r="DW64" s="107"/>
      <c r="DX64" s="107"/>
      <c r="DY64" s="107"/>
      <c r="DZ64" s="107"/>
      <c r="EA64" s="107"/>
      <c r="EB64" s="107"/>
      <c r="EC64" s="107"/>
      <c r="ED64" s="107"/>
      <c r="EE64" s="107"/>
      <c r="EF64" s="107"/>
      <c r="EG64" s="107"/>
      <c r="EH64" s="107"/>
      <c r="EI64" s="107"/>
      <c r="EJ64" s="107"/>
      <c r="EK64" s="107"/>
      <c r="EL64" s="107"/>
      <c r="EM64" s="107"/>
      <c r="EN64" s="107"/>
      <c r="EO64" s="107"/>
      <c r="EP64" s="107"/>
      <c r="EQ64" s="107"/>
      <c r="ER64" s="107"/>
      <c r="ES64" s="107"/>
      <c r="ET64" s="107"/>
      <c r="EU64" s="107"/>
      <c r="EV64" s="107"/>
      <c r="EW64" s="107"/>
      <c r="EX64" s="107"/>
      <c r="EY64" s="107"/>
      <c r="EZ64" s="107"/>
      <c r="FA64" s="107"/>
      <c r="FB64" s="107"/>
      <c r="FC64" s="107"/>
      <c r="FD64" s="107"/>
      <c r="FE64" s="107"/>
      <c r="FF64" s="107"/>
      <c r="FG64" s="107"/>
      <c r="FH64" s="107"/>
      <c r="FI64" s="107"/>
      <c r="FJ64" s="107"/>
      <c r="FK64" s="107"/>
      <c r="FL64" s="107"/>
      <c r="FM64" s="107"/>
      <c r="FN64" s="107"/>
      <c r="FO64" s="107"/>
      <c r="FP64" s="107"/>
      <c r="FQ64" s="107"/>
      <c r="FR64" s="107"/>
      <c r="FS64" s="107"/>
      <c r="FT64" s="107"/>
      <c r="FU64" s="107"/>
      <c r="FV64" s="107"/>
      <c r="FW64" s="107"/>
      <c r="FX64" s="107"/>
      <c r="FY64" s="107"/>
      <c r="FZ64" s="107"/>
      <c r="GA64" s="107"/>
      <c r="GB64" s="107"/>
      <c r="GC64" s="107"/>
      <c r="GD64" s="107"/>
      <c r="GE64" s="107"/>
      <c r="GF64" s="107"/>
      <c r="GG64" s="107"/>
      <c r="GH64" s="107"/>
      <c r="GI64" s="107"/>
      <c r="GJ64" s="107"/>
      <c r="GK64" s="107"/>
      <c r="GL64" s="107"/>
      <c r="GM64" s="107"/>
      <c r="GN64" s="107"/>
      <c r="GO64" s="107"/>
      <c r="GP64" s="107"/>
      <c r="GQ64" s="107"/>
      <c r="GR64" s="107"/>
      <c r="GS64" s="107"/>
      <c r="GT64" s="107"/>
      <c r="GU64" s="107"/>
      <c r="GV64" s="107"/>
      <c r="GW64" s="107"/>
      <c r="GX64" s="107"/>
      <c r="GY64" s="107"/>
      <c r="GZ64" s="107"/>
      <c r="HA64" s="107"/>
      <c r="HB64" s="107"/>
      <c r="HC64" s="107"/>
      <c r="HD64" s="107"/>
      <c r="HE64" s="107"/>
      <c r="HF64" s="107"/>
      <c r="HG64" s="107"/>
      <c r="HH64" s="107"/>
      <c r="HI64" s="107"/>
      <c r="HJ64" s="107"/>
      <c r="HK64" s="107"/>
    </row>
    <row r="65" spans="1:219" s="74" customFormat="1" ht="28.5" customHeight="1" thickBot="1">
      <c r="A65" s="13"/>
      <c r="B65" s="11" t="s">
        <v>13</v>
      </c>
      <c r="C65" s="83" t="s">
        <v>20</v>
      </c>
      <c r="D65" s="164" t="s">
        <v>53</v>
      </c>
      <c r="E65" s="193">
        <v>6000500</v>
      </c>
      <c r="F65" s="164" t="s">
        <v>16</v>
      </c>
      <c r="G65" s="179">
        <v>300</v>
      </c>
      <c r="H65" s="179">
        <v>300</v>
      </c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5"/>
      <c r="CR65" s="105"/>
      <c r="CS65" s="105"/>
      <c r="CT65" s="105"/>
      <c r="CU65" s="105"/>
      <c r="CV65" s="105"/>
      <c r="CW65" s="105"/>
      <c r="CX65" s="105"/>
      <c r="CY65" s="105"/>
      <c r="CZ65" s="105"/>
      <c r="DA65" s="105"/>
      <c r="DB65" s="105"/>
      <c r="DC65" s="105"/>
      <c r="DD65" s="105"/>
      <c r="DE65" s="105"/>
      <c r="DF65" s="105"/>
      <c r="DG65" s="105"/>
      <c r="DH65" s="105"/>
      <c r="DI65" s="105"/>
      <c r="DJ65" s="105"/>
      <c r="DK65" s="105"/>
      <c r="DL65" s="105"/>
      <c r="DM65" s="105"/>
      <c r="DN65" s="105"/>
      <c r="DO65" s="105"/>
      <c r="DP65" s="105"/>
      <c r="DQ65" s="105"/>
      <c r="DR65" s="105"/>
      <c r="DS65" s="105"/>
      <c r="DT65" s="105"/>
      <c r="DU65" s="105"/>
      <c r="DV65" s="105"/>
      <c r="DW65" s="105"/>
      <c r="DX65" s="105"/>
      <c r="DY65" s="105"/>
      <c r="DZ65" s="105"/>
      <c r="EA65" s="105"/>
      <c r="EB65" s="105"/>
      <c r="EC65" s="105"/>
      <c r="ED65" s="105"/>
      <c r="EE65" s="105"/>
      <c r="EF65" s="105"/>
      <c r="EG65" s="105"/>
      <c r="EH65" s="105"/>
      <c r="EI65" s="105"/>
      <c r="EJ65" s="105"/>
      <c r="EK65" s="105"/>
      <c r="EL65" s="105"/>
      <c r="EM65" s="105"/>
      <c r="EN65" s="105"/>
      <c r="EO65" s="105"/>
      <c r="EP65" s="105"/>
      <c r="EQ65" s="105"/>
      <c r="ER65" s="105"/>
      <c r="ES65" s="105"/>
      <c r="ET65" s="105"/>
      <c r="EU65" s="105"/>
      <c r="EV65" s="105"/>
      <c r="EW65" s="105"/>
      <c r="EX65" s="105"/>
      <c r="EY65" s="105"/>
      <c r="EZ65" s="105"/>
      <c r="FA65" s="105"/>
      <c r="FB65" s="105"/>
      <c r="FC65" s="105"/>
      <c r="FD65" s="105"/>
      <c r="FE65" s="105"/>
      <c r="FF65" s="105"/>
      <c r="FG65" s="105"/>
      <c r="FH65" s="105"/>
      <c r="FI65" s="105"/>
      <c r="FJ65" s="105"/>
      <c r="FK65" s="105"/>
      <c r="FL65" s="105"/>
      <c r="FM65" s="105"/>
      <c r="FN65" s="105"/>
      <c r="FO65" s="105"/>
      <c r="FP65" s="105"/>
      <c r="FQ65" s="105"/>
      <c r="FR65" s="105"/>
      <c r="FS65" s="105"/>
      <c r="FT65" s="105"/>
      <c r="FU65" s="105"/>
      <c r="FV65" s="105"/>
      <c r="FW65" s="105"/>
      <c r="FX65" s="105"/>
      <c r="FY65" s="105"/>
      <c r="FZ65" s="105"/>
      <c r="GA65" s="105"/>
      <c r="GB65" s="105"/>
      <c r="GC65" s="105"/>
      <c r="GD65" s="105"/>
      <c r="GE65" s="105"/>
      <c r="GF65" s="105"/>
      <c r="GG65" s="105"/>
      <c r="GH65" s="105"/>
      <c r="GI65" s="105"/>
      <c r="GJ65" s="105"/>
      <c r="GK65" s="105"/>
      <c r="GL65" s="105"/>
      <c r="GM65" s="105"/>
      <c r="GN65" s="105"/>
      <c r="GO65" s="105"/>
      <c r="GP65" s="105"/>
      <c r="GQ65" s="105"/>
      <c r="GR65" s="105"/>
      <c r="GS65" s="105"/>
      <c r="GT65" s="105"/>
      <c r="GU65" s="105"/>
      <c r="GV65" s="105"/>
      <c r="GW65" s="105"/>
      <c r="GX65" s="105"/>
      <c r="GY65" s="105"/>
      <c r="GZ65" s="105"/>
      <c r="HA65" s="105"/>
      <c r="HB65" s="105"/>
      <c r="HC65" s="105"/>
      <c r="HD65" s="105"/>
      <c r="HE65" s="105"/>
      <c r="HF65" s="105"/>
      <c r="HG65" s="105"/>
      <c r="HH65" s="105"/>
      <c r="HI65" s="105"/>
      <c r="HJ65" s="105"/>
      <c r="HK65" s="105"/>
    </row>
    <row r="66" spans="1:219" s="4" customFormat="1" ht="36" customHeight="1" thickBot="1">
      <c r="A66" s="149" t="s">
        <v>45</v>
      </c>
      <c r="B66" s="3" t="s">
        <v>21</v>
      </c>
      <c r="C66" s="51" t="s">
        <v>22</v>
      </c>
      <c r="D66" s="52"/>
      <c r="E66" s="51"/>
      <c r="F66" s="53"/>
      <c r="G66" s="153">
        <f aca="true" t="shared" si="1" ref="G66:H68">G67</f>
        <v>112</v>
      </c>
      <c r="H66" s="153">
        <f t="shared" si="1"/>
        <v>112</v>
      </c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X66" s="127"/>
      <c r="FY66" s="127"/>
      <c r="FZ66" s="127"/>
      <c r="GA66" s="127"/>
      <c r="GB66" s="127"/>
      <c r="GC66" s="127"/>
      <c r="GD66" s="127"/>
      <c r="GE66" s="127"/>
      <c r="GF66" s="127"/>
      <c r="GG66" s="127"/>
      <c r="GH66" s="127"/>
      <c r="GI66" s="127"/>
      <c r="GJ66" s="127"/>
      <c r="GK66" s="127"/>
      <c r="GL66" s="127"/>
      <c r="GM66" s="127"/>
      <c r="GN66" s="127"/>
      <c r="GO66" s="127"/>
      <c r="GP66" s="127"/>
      <c r="GQ66" s="127"/>
      <c r="GR66" s="127"/>
      <c r="GS66" s="127"/>
      <c r="GT66" s="127"/>
      <c r="GU66" s="127"/>
      <c r="GV66" s="127"/>
      <c r="GW66" s="127"/>
      <c r="GX66" s="127"/>
      <c r="GY66" s="127"/>
      <c r="GZ66" s="127"/>
      <c r="HA66" s="127"/>
      <c r="HB66" s="127"/>
      <c r="HC66" s="127"/>
      <c r="HD66" s="127"/>
      <c r="HE66" s="127"/>
      <c r="HF66" s="127"/>
      <c r="HG66" s="127"/>
      <c r="HH66" s="127"/>
      <c r="HI66" s="127"/>
      <c r="HJ66" s="127"/>
      <c r="HK66" s="127"/>
    </row>
    <row r="67" spans="1:219" ht="12.75">
      <c r="A67" s="13"/>
      <c r="B67" s="10" t="s">
        <v>23</v>
      </c>
      <c r="C67" s="54" t="s">
        <v>22</v>
      </c>
      <c r="D67" s="55" t="s">
        <v>24</v>
      </c>
      <c r="E67" s="54"/>
      <c r="F67" s="56"/>
      <c r="G67" s="70">
        <f t="shared" si="1"/>
        <v>112</v>
      </c>
      <c r="H67" s="70">
        <f t="shared" si="1"/>
        <v>112</v>
      </c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  <c r="CP67" s="105"/>
      <c r="CQ67" s="105"/>
      <c r="CR67" s="105"/>
      <c r="CS67" s="105"/>
      <c r="CT67" s="105"/>
      <c r="CU67" s="105"/>
      <c r="CV67" s="105"/>
      <c r="CW67" s="105"/>
      <c r="CX67" s="105"/>
      <c r="CY67" s="105"/>
      <c r="CZ67" s="105"/>
      <c r="DA67" s="105"/>
      <c r="DB67" s="105"/>
      <c r="DC67" s="105"/>
      <c r="DD67" s="105"/>
      <c r="DE67" s="105"/>
      <c r="DF67" s="105"/>
      <c r="DG67" s="105"/>
      <c r="DH67" s="105"/>
      <c r="DI67" s="105"/>
      <c r="DJ67" s="105"/>
      <c r="DK67" s="105"/>
      <c r="DL67" s="105"/>
      <c r="DM67" s="105"/>
      <c r="DN67" s="105"/>
      <c r="DO67" s="105"/>
      <c r="DP67" s="105"/>
      <c r="DQ67" s="105"/>
      <c r="DR67" s="105"/>
      <c r="DS67" s="105"/>
      <c r="DT67" s="105"/>
      <c r="DU67" s="105"/>
      <c r="DV67" s="105"/>
      <c r="DW67" s="105"/>
      <c r="DX67" s="105"/>
      <c r="DY67" s="105"/>
      <c r="DZ67" s="105"/>
      <c r="EA67" s="105"/>
      <c r="EB67" s="105"/>
      <c r="EC67" s="105"/>
      <c r="ED67" s="105"/>
      <c r="EE67" s="105"/>
      <c r="EF67" s="105"/>
      <c r="EG67" s="105"/>
      <c r="EH67" s="105"/>
      <c r="EI67" s="105"/>
      <c r="EJ67" s="105"/>
      <c r="EK67" s="105"/>
      <c r="EL67" s="105"/>
      <c r="EM67" s="105"/>
      <c r="EN67" s="105"/>
      <c r="EO67" s="105"/>
      <c r="EP67" s="105"/>
      <c r="EQ67" s="105"/>
      <c r="ER67" s="105"/>
      <c r="ES67" s="105"/>
      <c r="ET67" s="105"/>
      <c r="EU67" s="105"/>
      <c r="EV67" s="105"/>
      <c r="EW67" s="105"/>
      <c r="EX67" s="105"/>
      <c r="EY67" s="105"/>
      <c r="EZ67" s="105"/>
      <c r="FA67" s="105"/>
      <c r="FB67" s="105"/>
      <c r="FC67" s="105"/>
      <c r="FD67" s="105"/>
      <c r="FE67" s="105"/>
      <c r="FF67" s="105"/>
      <c r="FG67" s="105"/>
      <c r="FH67" s="105"/>
      <c r="FI67" s="105"/>
      <c r="FJ67" s="105"/>
      <c r="FK67" s="105"/>
      <c r="FL67" s="105"/>
      <c r="FM67" s="105"/>
      <c r="FN67" s="105"/>
      <c r="FO67" s="105"/>
      <c r="FP67" s="105"/>
      <c r="FQ67" s="105"/>
      <c r="FR67" s="105"/>
      <c r="FS67" s="105"/>
      <c r="FT67" s="105"/>
      <c r="FU67" s="105"/>
      <c r="FV67" s="105"/>
      <c r="FW67" s="105"/>
      <c r="FX67" s="105"/>
      <c r="FY67" s="105"/>
      <c r="FZ67" s="105"/>
      <c r="GA67" s="105"/>
      <c r="GB67" s="105"/>
      <c r="GC67" s="105"/>
      <c r="GD67" s="105"/>
      <c r="GE67" s="105"/>
      <c r="GF67" s="105"/>
      <c r="GG67" s="105"/>
      <c r="GH67" s="105"/>
      <c r="GI67" s="105"/>
      <c r="GJ67" s="105"/>
      <c r="GK67" s="105"/>
      <c r="GL67" s="105"/>
      <c r="GM67" s="105"/>
      <c r="GN67" s="105"/>
      <c r="GO67" s="105"/>
      <c r="GP67" s="105"/>
      <c r="GQ67" s="105"/>
      <c r="GR67" s="105"/>
      <c r="GS67" s="105"/>
      <c r="GT67" s="105"/>
      <c r="GU67" s="105"/>
      <c r="GV67" s="105"/>
      <c r="GW67" s="105"/>
      <c r="GX67" s="105"/>
      <c r="GY67" s="105"/>
      <c r="GZ67" s="105"/>
      <c r="HA67" s="105"/>
      <c r="HB67" s="105"/>
      <c r="HC67" s="105"/>
      <c r="HD67" s="105"/>
      <c r="HE67" s="105"/>
      <c r="HF67" s="105"/>
      <c r="HG67" s="105"/>
      <c r="HH67" s="105"/>
      <c r="HI67" s="105"/>
      <c r="HJ67" s="105"/>
      <c r="HK67" s="105"/>
    </row>
    <row r="68" spans="1:219" ht="25.5">
      <c r="A68" s="17"/>
      <c r="B68" s="10" t="s">
        <v>25</v>
      </c>
      <c r="C68" s="54" t="s">
        <v>22</v>
      </c>
      <c r="D68" s="55" t="s">
        <v>24</v>
      </c>
      <c r="E68" s="54" t="s">
        <v>26</v>
      </c>
      <c r="F68" s="56"/>
      <c r="G68" s="70">
        <f t="shared" si="1"/>
        <v>112</v>
      </c>
      <c r="H68" s="70">
        <f t="shared" si="1"/>
        <v>112</v>
      </c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  <c r="DD68" s="105"/>
      <c r="DE68" s="105"/>
      <c r="DF68" s="105"/>
      <c r="DG68" s="105"/>
      <c r="DH68" s="105"/>
      <c r="DI68" s="105"/>
      <c r="DJ68" s="105"/>
      <c r="DK68" s="105"/>
      <c r="DL68" s="105"/>
      <c r="DM68" s="105"/>
      <c r="DN68" s="105"/>
      <c r="DO68" s="105"/>
      <c r="DP68" s="105"/>
      <c r="DQ68" s="105"/>
      <c r="DR68" s="105"/>
      <c r="DS68" s="105"/>
      <c r="DT68" s="105"/>
      <c r="DU68" s="105"/>
      <c r="DV68" s="105"/>
      <c r="DW68" s="105"/>
      <c r="DX68" s="105"/>
      <c r="DY68" s="105"/>
      <c r="DZ68" s="105"/>
      <c r="EA68" s="105"/>
      <c r="EB68" s="105"/>
      <c r="EC68" s="105"/>
      <c r="ED68" s="105"/>
      <c r="EE68" s="105"/>
      <c r="EF68" s="105"/>
      <c r="EG68" s="105"/>
      <c r="EH68" s="105"/>
      <c r="EI68" s="105"/>
      <c r="EJ68" s="105"/>
      <c r="EK68" s="105"/>
      <c r="EL68" s="105"/>
      <c r="EM68" s="105"/>
      <c r="EN68" s="105"/>
      <c r="EO68" s="105"/>
      <c r="EP68" s="105"/>
      <c r="EQ68" s="105"/>
      <c r="ER68" s="105"/>
      <c r="ES68" s="105"/>
      <c r="ET68" s="105"/>
      <c r="EU68" s="105"/>
      <c r="EV68" s="105"/>
      <c r="EW68" s="105"/>
      <c r="EX68" s="105"/>
      <c r="EY68" s="105"/>
      <c r="EZ68" s="105"/>
      <c r="FA68" s="105"/>
      <c r="FB68" s="105"/>
      <c r="FC68" s="105"/>
      <c r="FD68" s="105"/>
      <c r="FE68" s="105"/>
      <c r="FF68" s="105"/>
      <c r="FG68" s="105"/>
      <c r="FH68" s="105"/>
      <c r="FI68" s="105"/>
      <c r="FJ68" s="105"/>
      <c r="FK68" s="105"/>
      <c r="FL68" s="105"/>
      <c r="FM68" s="105"/>
      <c r="FN68" s="105"/>
      <c r="FO68" s="105"/>
      <c r="FP68" s="105"/>
      <c r="FQ68" s="105"/>
      <c r="FR68" s="105"/>
      <c r="FS68" s="105"/>
      <c r="FT68" s="105"/>
      <c r="FU68" s="105"/>
      <c r="FV68" s="105"/>
      <c r="FW68" s="105"/>
      <c r="FX68" s="105"/>
      <c r="FY68" s="105"/>
      <c r="FZ68" s="105"/>
      <c r="GA68" s="105"/>
      <c r="GB68" s="105"/>
      <c r="GC68" s="105"/>
      <c r="GD68" s="105"/>
      <c r="GE68" s="105"/>
      <c r="GF68" s="105"/>
      <c r="GG68" s="105"/>
      <c r="GH68" s="105"/>
      <c r="GI68" s="105"/>
      <c r="GJ68" s="105"/>
      <c r="GK68" s="105"/>
      <c r="GL68" s="105"/>
      <c r="GM68" s="105"/>
      <c r="GN68" s="105"/>
      <c r="GO68" s="105"/>
      <c r="GP68" s="105"/>
      <c r="GQ68" s="105"/>
      <c r="GR68" s="105"/>
      <c r="GS68" s="105"/>
      <c r="GT68" s="105"/>
      <c r="GU68" s="105"/>
      <c r="GV68" s="105"/>
      <c r="GW68" s="105"/>
      <c r="GX68" s="105"/>
      <c r="GY68" s="105"/>
      <c r="GZ68" s="105"/>
      <c r="HA68" s="105"/>
      <c r="HB68" s="105"/>
      <c r="HC68" s="105"/>
      <c r="HD68" s="105"/>
      <c r="HE68" s="105"/>
      <c r="HF68" s="105"/>
      <c r="HG68" s="105"/>
      <c r="HH68" s="105"/>
      <c r="HI68" s="105"/>
      <c r="HJ68" s="105"/>
      <c r="HK68" s="105"/>
    </row>
    <row r="69" spans="1:219" ht="13.5" thickBot="1">
      <c r="A69" s="13"/>
      <c r="B69" s="7" t="s">
        <v>28</v>
      </c>
      <c r="C69" s="29" t="s">
        <v>22</v>
      </c>
      <c r="D69" s="30" t="s">
        <v>24</v>
      </c>
      <c r="E69" s="34" t="s">
        <v>27</v>
      </c>
      <c r="F69" s="45" t="s">
        <v>16</v>
      </c>
      <c r="G69" s="65">
        <v>112</v>
      </c>
      <c r="H69" s="65">
        <v>112</v>
      </c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105"/>
      <c r="CQ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105"/>
      <c r="DD69" s="105"/>
      <c r="DE69" s="105"/>
      <c r="DF69" s="105"/>
      <c r="DG69" s="105"/>
      <c r="DH69" s="105"/>
      <c r="DI69" s="105"/>
      <c r="DJ69" s="105"/>
      <c r="DK69" s="105"/>
      <c r="DL69" s="105"/>
      <c r="DM69" s="105"/>
      <c r="DN69" s="105"/>
      <c r="DO69" s="105"/>
      <c r="DP69" s="105"/>
      <c r="DQ69" s="105"/>
      <c r="DR69" s="105"/>
      <c r="DS69" s="105"/>
      <c r="DT69" s="105"/>
      <c r="DU69" s="105"/>
      <c r="DV69" s="105"/>
      <c r="DW69" s="105"/>
      <c r="DX69" s="105"/>
      <c r="DY69" s="105"/>
      <c r="DZ69" s="105"/>
      <c r="EA69" s="105"/>
      <c r="EB69" s="105"/>
      <c r="EC69" s="105"/>
      <c r="ED69" s="105"/>
      <c r="EE69" s="105"/>
      <c r="EF69" s="105"/>
      <c r="EG69" s="105"/>
      <c r="EH69" s="105"/>
      <c r="EI69" s="105"/>
      <c r="EJ69" s="105"/>
      <c r="EK69" s="105"/>
      <c r="EL69" s="105"/>
      <c r="EM69" s="105"/>
      <c r="EN69" s="105"/>
      <c r="EO69" s="105"/>
      <c r="EP69" s="105"/>
      <c r="EQ69" s="105"/>
      <c r="ER69" s="105"/>
      <c r="ES69" s="105"/>
      <c r="ET69" s="105"/>
      <c r="EU69" s="105"/>
      <c r="EV69" s="105"/>
      <c r="EW69" s="105"/>
      <c r="EX69" s="105"/>
      <c r="EY69" s="105"/>
      <c r="EZ69" s="105"/>
      <c r="FA69" s="105"/>
      <c r="FB69" s="105"/>
      <c r="FC69" s="105"/>
      <c r="FD69" s="105"/>
      <c r="FE69" s="105"/>
      <c r="FF69" s="105"/>
      <c r="FG69" s="105"/>
      <c r="FH69" s="105"/>
      <c r="FI69" s="105"/>
      <c r="FJ69" s="105"/>
      <c r="FK69" s="105"/>
      <c r="FL69" s="105"/>
      <c r="FM69" s="105"/>
      <c r="FN69" s="105"/>
      <c r="FO69" s="105"/>
      <c r="FP69" s="105"/>
      <c r="FQ69" s="105"/>
      <c r="FR69" s="105"/>
      <c r="FS69" s="105"/>
      <c r="FT69" s="105"/>
      <c r="FU69" s="105"/>
      <c r="FV69" s="105"/>
      <c r="FW69" s="105"/>
      <c r="FX69" s="105"/>
      <c r="FY69" s="105"/>
      <c r="FZ69" s="105"/>
      <c r="GA69" s="105"/>
      <c r="GB69" s="105"/>
      <c r="GC69" s="105"/>
      <c r="GD69" s="105"/>
      <c r="GE69" s="105"/>
      <c r="GF69" s="105"/>
      <c r="GG69" s="105"/>
      <c r="GH69" s="105"/>
      <c r="GI69" s="105"/>
      <c r="GJ69" s="105"/>
      <c r="GK69" s="105"/>
      <c r="GL69" s="105"/>
      <c r="GM69" s="105"/>
      <c r="GN69" s="105"/>
      <c r="GO69" s="105"/>
      <c r="GP69" s="105"/>
      <c r="GQ69" s="105"/>
      <c r="GR69" s="105"/>
      <c r="GS69" s="105"/>
      <c r="GT69" s="105"/>
      <c r="GU69" s="105"/>
      <c r="GV69" s="105"/>
      <c r="GW69" s="105"/>
      <c r="GX69" s="105"/>
      <c r="GY69" s="105"/>
      <c r="GZ69" s="105"/>
      <c r="HA69" s="105"/>
      <c r="HB69" s="105"/>
      <c r="HC69" s="105"/>
      <c r="HD69" s="105"/>
      <c r="HE69" s="105"/>
      <c r="HF69" s="105"/>
      <c r="HG69" s="105"/>
      <c r="HH69" s="105"/>
      <c r="HI69" s="105"/>
      <c r="HJ69" s="105"/>
      <c r="HK69" s="105"/>
    </row>
    <row r="70" spans="1:8" s="105" customFormat="1" ht="27" customHeight="1" thickBot="1">
      <c r="A70" s="190" t="s">
        <v>68</v>
      </c>
      <c r="B70" s="196" t="s">
        <v>90</v>
      </c>
      <c r="C70" s="197" t="s">
        <v>92</v>
      </c>
      <c r="D70" s="197"/>
      <c r="E70" s="197"/>
      <c r="F70" s="197"/>
      <c r="G70" s="198">
        <f aca="true" t="shared" si="2" ref="G70:H72">G71</f>
        <v>30</v>
      </c>
      <c r="H70" s="198">
        <f t="shared" si="2"/>
        <v>30</v>
      </c>
    </row>
    <row r="71" spans="1:8" s="105" customFormat="1" ht="27" customHeight="1">
      <c r="A71" s="99"/>
      <c r="B71" s="194" t="s">
        <v>91</v>
      </c>
      <c r="C71" s="139" t="s">
        <v>92</v>
      </c>
      <c r="D71" s="139" t="s">
        <v>93</v>
      </c>
      <c r="E71" s="139"/>
      <c r="F71" s="139"/>
      <c r="G71" s="195">
        <f t="shared" si="2"/>
        <v>30</v>
      </c>
      <c r="H71" s="195">
        <f t="shared" si="2"/>
        <v>30</v>
      </c>
    </row>
    <row r="72" spans="1:8" s="105" customFormat="1" ht="27" customHeight="1">
      <c r="A72" s="99"/>
      <c r="B72" s="5" t="s">
        <v>96</v>
      </c>
      <c r="C72" s="35" t="s">
        <v>92</v>
      </c>
      <c r="D72" s="35" t="s">
        <v>93</v>
      </c>
      <c r="E72" s="35" t="s">
        <v>97</v>
      </c>
      <c r="F72" s="35"/>
      <c r="G72" s="64">
        <f t="shared" si="2"/>
        <v>30</v>
      </c>
      <c r="H72" s="64">
        <f t="shared" si="2"/>
        <v>30</v>
      </c>
    </row>
    <row r="73" spans="1:8" s="105" customFormat="1" ht="27" customHeight="1" thickBot="1">
      <c r="A73" s="99"/>
      <c r="B73" s="61" t="s">
        <v>95</v>
      </c>
      <c r="C73" s="60" t="s">
        <v>92</v>
      </c>
      <c r="D73" s="60" t="s">
        <v>93</v>
      </c>
      <c r="E73" s="60" t="s">
        <v>97</v>
      </c>
      <c r="F73" s="60" t="s">
        <v>94</v>
      </c>
      <c r="G73" s="69">
        <v>30</v>
      </c>
      <c r="H73" s="69">
        <v>30</v>
      </c>
    </row>
    <row r="74" spans="1:8" s="105" customFormat="1" ht="27" customHeight="1" thickBot="1">
      <c r="A74" s="85" t="s">
        <v>74</v>
      </c>
      <c r="B74" s="3" t="s">
        <v>56</v>
      </c>
      <c r="C74" s="57">
        <v>1100</v>
      </c>
      <c r="D74" s="52"/>
      <c r="E74" s="51"/>
      <c r="F74" s="53"/>
      <c r="G74" s="153">
        <f aca="true" t="shared" si="3" ref="G74:H76">G75</f>
        <v>101</v>
      </c>
      <c r="H74" s="153">
        <f t="shared" si="3"/>
        <v>101</v>
      </c>
    </row>
    <row r="75" spans="1:8" s="105" customFormat="1" ht="27" customHeight="1">
      <c r="A75" s="100"/>
      <c r="B75" s="87" t="s">
        <v>98</v>
      </c>
      <c r="C75" s="77" t="s">
        <v>33</v>
      </c>
      <c r="D75" s="77" t="s">
        <v>99</v>
      </c>
      <c r="E75" s="77"/>
      <c r="F75" s="77"/>
      <c r="G75" s="63">
        <f t="shared" si="3"/>
        <v>101</v>
      </c>
      <c r="H75" s="63">
        <f t="shared" si="3"/>
        <v>101</v>
      </c>
    </row>
    <row r="76" spans="1:8" s="105" customFormat="1" ht="27" customHeight="1">
      <c r="A76" s="99"/>
      <c r="B76" s="5" t="s">
        <v>100</v>
      </c>
      <c r="C76" s="35" t="s">
        <v>33</v>
      </c>
      <c r="D76" s="35" t="s">
        <v>99</v>
      </c>
      <c r="E76" s="35" t="s">
        <v>57</v>
      </c>
      <c r="F76" s="35"/>
      <c r="G76" s="64">
        <f t="shared" si="3"/>
        <v>101</v>
      </c>
      <c r="H76" s="64">
        <f t="shared" si="3"/>
        <v>101</v>
      </c>
    </row>
    <row r="77" spans="1:8" s="105" customFormat="1" ht="27" customHeight="1" thickBot="1">
      <c r="A77" s="99"/>
      <c r="B77" s="177" t="s">
        <v>13</v>
      </c>
      <c r="C77" s="178" t="s">
        <v>33</v>
      </c>
      <c r="D77" s="178" t="s">
        <v>99</v>
      </c>
      <c r="E77" s="178" t="s">
        <v>57</v>
      </c>
      <c r="F77" s="178" t="s">
        <v>16</v>
      </c>
      <c r="G77" s="179">
        <v>101</v>
      </c>
      <c r="H77" s="179">
        <v>101</v>
      </c>
    </row>
    <row r="78" spans="1:8" ht="15" thickBot="1">
      <c r="A78" s="190" t="s">
        <v>86</v>
      </c>
      <c r="B78" s="192" t="s">
        <v>104</v>
      </c>
      <c r="C78" s="28">
        <v>9900</v>
      </c>
      <c r="D78" s="26">
        <v>9900</v>
      </c>
      <c r="E78" s="28">
        <v>9990000</v>
      </c>
      <c r="F78" s="26">
        <v>999</v>
      </c>
      <c r="G78" s="191">
        <v>464.57</v>
      </c>
      <c r="H78" s="26">
        <v>1264.12</v>
      </c>
    </row>
  </sheetData>
  <sheetProtection/>
  <mergeCells count="9">
    <mergeCell ref="A9:G9"/>
    <mergeCell ref="A7:G7"/>
    <mergeCell ref="A8:G8"/>
    <mergeCell ref="E1:G1"/>
    <mergeCell ref="E2:G2"/>
    <mergeCell ref="E3:G3"/>
    <mergeCell ref="E4:G4"/>
    <mergeCell ref="E5:G5"/>
    <mergeCell ref="E6:G6"/>
  </mergeCells>
  <printOptions/>
  <pageMargins left="0.17" right="0.16" top="0.2" bottom="0.2" header="0.2" footer="0.2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Comp1</cp:lastModifiedBy>
  <cp:lastPrinted>2011-11-25T08:30:46Z</cp:lastPrinted>
  <dcterms:created xsi:type="dcterms:W3CDTF">2007-11-15T12:43:49Z</dcterms:created>
  <dcterms:modified xsi:type="dcterms:W3CDTF">2011-12-28T12:08:28Z</dcterms:modified>
  <cp:category/>
  <cp:version/>
  <cp:contentType/>
  <cp:contentStatus/>
</cp:coreProperties>
</file>