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12396" windowHeight="9012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<sst xmlns="http://schemas.openxmlformats.org/spreadsheetml/2006/main" count="379" uniqueCount="162">
  <si>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</si>
  <si>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</si>
  <si>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</si>
  <si>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</si>
  <si>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</si>
  <si>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</si>
  <si>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</si>
  <si>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</si>
  <si>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</si>
  <si>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</si>
  <si>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</si>
  <si>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</si>
  <si>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</si>
  <si>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</si>
  <si>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</si>
  <si>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</si>
  <si>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</si>
  <si>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</si>
  <si>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0400000</t>
  </si>
  <si>
    <t>0430000</t>
  </si>
  <si>
    <t>Другие вопросы в области физической культуры и спорта</t>
  </si>
  <si>
    <t>1105</t>
  </si>
  <si>
    <t>0431130</t>
  </si>
  <si>
    <t>Иные закупки товаров, работ и услуг для обеспечения государственных (муниципальных) нужд</t>
  </si>
  <si>
    <t>240</t>
  </si>
  <si>
    <t>0700000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</si>
  <si>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</si>
  <si>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0730000</t>
  </si>
  <si>
    <t>0731122</t>
  </si>
  <si>
    <t>Другие вопросы в области культуры, кинематографии</t>
  </si>
  <si>
    <t>0804</t>
  </si>
  <si>
    <t>0710000</t>
  </si>
  <si>
    <t>0711229</t>
  </si>
  <si>
    <t>Образование</t>
  </si>
  <si>
    <t>Молодежная политика и оздоровление детей</t>
  </si>
  <si>
    <t>0707</t>
  </si>
  <si>
    <t>0800000</t>
  </si>
  <si>
    <t>0810000</t>
  </si>
  <si>
    <t>0811157</t>
  </si>
  <si>
    <t>Защита населения и территории от  чрезвычайных ситуаций природного и техногенного характера, гражданская оборона</t>
  </si>
  <si>
    <t>0811162</t>
  </si>
  <si>
    <t>0820000</t>
  </si>
  <si>
    <t>0821152</t>
  </si>
  <si>
    <t>1000000</t>
  </si>
  <si>
    <t>1010000</t>
  </si>
  <si>
    <t>1011011</t>
  </si>
  <si>
    <t>1020000</t>
  </si>
  <si>
    <t>1021010</t>
  </si>
  <si>
    <t>1100000</t>
  </si>
  <si>
    <t>1100420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</si>
  <si>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</si>
  <si>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</si>
  <si>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</si>
  <si>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</si>
  <si>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1101320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</si>
  <si>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</si>
  <si>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</si>
  <si>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</si>
  <si>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</si>
  <si>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1200000</t>
  </si>
  <si>
    <t>1201328</t>
  </si>
  <si>
    <t>Благоустройство</t>
  </si>
  <si>
    <t>1201330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</si>
  <si>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</si>
  <si>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</si>
  <si>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1400000</t>
  </si>
  <si>
    <t>1401318</t>
  </si>
  <si>
    <t>1500000</t>
  </si>
  <si>
    <t>1501329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</si>
  <si>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</si>
  <si>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</si>
  <si>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</si>
  <si>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</si>
  <si>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</si>
  <si>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</si>
  <si>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</si>
  <si>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</si>
  <si>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</si>
  <si>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</si>
  <si>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</si>
  <si>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Субсидия на решение вопросов местного значения межмуниципального характера в сфере архивного дела(местный бюджет)</t>
  </si>
  <si>
    <t>Субсидии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</si>
  <si>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</si>
  <si>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</si>
  <si>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</si>
  <si>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</si>
  <si>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</si>
  <si>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</si>
  <si>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</si>
  <si>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</si>
  <si>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</si>
  <si>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</si>
  <si>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</si>
  <si>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</si>
  <si>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</si>
  <si>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</si>
  <si>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</si>
  <si>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9200003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</si>
  <si>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</si>
  <si>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</si>
  <si>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</si>
  <si>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</si>
  <si>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</si>
  <si>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</si>
  <si>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</si>
  <si>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</si>
  <si>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</si>
  <si>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</si>
  <si>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</si>
  <si>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</si>
  <si>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</si>
  <si>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>9901162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</si>
  <si>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</si>
  <si>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</si>
  <si>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</si>
  <si>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</si>
  <si>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</si>
  <si>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</si>
  <si>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</si>
  <si>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</si>
  <si>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</si>
  <si>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</si>
  <si>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</si>
  <si>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</si>
  <si>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</si>
  <si>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</si>
  <si>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</si>
  <si>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</si>
  <si>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на 2015 год</t>
  </si>
  <si>
    <t>2015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</si>
  <si>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</si>
  <si>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</si>
  <si>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</si>
  <si>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</si>
  <si>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</si>
  <si>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</si>
  <si>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</si>
  <si>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</si>
  <si>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</si>
  <si>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</si>
  <si>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</si>
  <si>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</si>
  <si>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</si>
  <si>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</si>
  <si>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</si>
  <si>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</si>
  <si>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</si>
  <si>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</si>
  <si>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</si>
  <si>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</si>
  <si>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</si>
  <si>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</si>
  <si>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</si>
  <si>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</si>
  <si>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</si>
  <si>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</si>
  <si>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</si>
  <si>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</si>
  <si>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</si>
  <si>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от ____________ № ____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</si>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</sst>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6" borderId="17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4" fillId="0" borderId="4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D2" sqref="D2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0.00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161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159</v>
      </c>
      <c r="E6" s="32"/>
      <c r="F6" s="32"/>
    </row>
    <row r="9" spans="2:6" ht="52.5" customHeight="1">
      <c r="B9" s="114" t="s">
        <v>69</v>
      </c>
      <c r="C9" s="115"/>
      <c r="D9" s="115"/>
      <c r="E9" s="115"/>
      <c r="F9" s="115"/>
    </row>
    <row r="10" spans="2:6" ht="19.5" customHeight="1">
      <c r="B10" s="115" t="s">
        <v>128</v>
      </c>
      <c r="C10" s="115"/>
      <c r="D10" s="115"/>
      <c r="E10" s="115"/>
      <c r="F10" s="115"/>
    </row>
    <row r="11" ht="12.75" customHeight="1" thickBot="1">
      <c r="F11" s="2" t="s">
        <v>1</v>
      </c>
    </row>
    <row r="12" ht="13.5" hidden="1" thickBot="1"/>
    <row r="13" spans="1:7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72</v>
      </c>
      <c r="E13" s="31" t="s">
        <v>7</v>
      </c>
      <c r="F13" s="30" t="s">
        <v>129</v>
      </c>
      <c r="G13" s="24" t="s">
        <v>11</v>
      </c>
    </row>
    <row r="14" spans="1:7" s="3" customFormat="1" ht="27.75" customHeight="1" thickBot="1">
      <c r="A14" s="73"/>
      <c r="B14" s="74" t="s">
        <v>71</v>
      </c>
      <c r="C14" s="75"/>
      <c r="D14" s="75"/>
      <c r="E14" s="75"/>
      <c r="F14" s="76">
        <f>F15+F89</f>
        <v>28169.166999999998</v>
      </c>
      <c r="G14" s="24"/>
    </row>
    <row r="15" spans="1:7" s="3" customFormat="1" ht="26.25" customHeight="1" thickBot="1">
      <c r="A15" s="73"/>
      <c r="B15" s="77" t="s">
        <v>70</v>
      </c>
      <c r="C15" s="78"/>
      <c r="D15" s="78"/>
      <c r="E15" s="78"/>
      <c r="F15" s="79">
        <f>F16+F21+F31+F43+F52+F63+F70+F76</f>
        <v>14781.789999999999</v>
      </c>
      <c r="G15" s="24"/>
    </row>
    <row r="16" spans="1:7" s="19" customFormat="1" ht="75" customHeight="1">
      <c r="A16" s="80" t="s">
        <v>6</v>
      </c>
      <c r="B16" s="81" t="s">
        <v>130</v>
      </c>
      <c r="C16" s="82" t="s">
        <v>18</v>
      </c>
      <c r="D16" s="83" t="s">
        <v>3</v>
      </c>
      <c r="E16" s="83" t="s">
        <v>3</v>
      </c>
      <c r="F16" s="84">
        <f>F17</f>
        <v>140</v>
      </c>
      <c r="G16" s="20" t="e">
        <f>#REF!</f>
        <v>#REF!</v>
      </c>
    </row>
    <row r="17" spans="1:7" s="16" customFormat="1" ht="96" customHeight="1">
      <c r="A17" s="40"/>
      <c r="B17" s="12" t="s">
        <v>131</v>
      </c>
      <c r="C17" s="13" t="s">
        <v>19</v>
      </c>
      <c r="D17" s="14"/>
      <c r="E17" s="14"/>
      <c r="F17" s="66">
        <f>F18</f>
        <v>140</v>
      </c>
      <c r="G17" s="15"/>
    </row>
    <row r="18" spans="1:7" ht="133.5" customHeight="1">
      <c r="A18" s="41"/>
      <c r="B18" s="4" t="s">
        <v>132</v>
      </c>
      <c r="C18" s="1" t="s">
        <v>22</v>
      </c>
      <c r="D18" s="5"/>
      <c r="E18" s="5"/>
      <c r="F18" s="67">
        <f>F19</f>
        <v>140</v>
      </c>
      <c r="G18" s="6"/>
    </row>
    <row r="19" spans="1:7" ht="26.25" customHeight="1">
      <c r="A19" s="42"/>
      <c r="B19" s="4" t="s">
        <v>20</v>
      </c>
      <c r="C19" s="1" t="s">
        <v>22</v>
      </c>
      <c r="D19" s="8" t="s">
        <v>21</v>
      </c>
      <c r="E19" s="9" t="s">
        <v>3</v>
      </c>
      <c r="F19" s="67">
        <f>F20</f>
        <v>140</v>
      </c>
      <c r="G19" s="10">
        <f>G20</f>
        <v>0</v>
      </c>
    </row>
    <row r="20" spans="1:7" ht="28.5" customHeight="1" thickBot="1">
      <c r="A20" s="43"/>
      <c r="B20" s="44" t="s">
        <v>23</v>
      </c>
      <c r="C20" s="45" t="s">
        <v>22</v>
      </c>
      <c r="D20" s="46" t="s">
        <v>21</v>
      </c>
      <c r="E20" s="46" t="s">
        <v>24</v>
      </c>
      <c r="F20" s="68">
        <v>140</v>
      </c>
      <c r="G20" s="11">
        <v>0</v>
      </c>
    </row>
    <row r="21" spans="1:7" s="19" customFormat="1" ht="42" thickBot="1">
      <c r="A21" s="80" t="s">
        <v>15</v>
      </c>
      <c r="B21" s="81" t="s">
        <v>133</v>
      </c>
      <c r="C21" s="85" t="s">
        <v>25</v>
      </c>
      <c r="D21" s="86"/>
      <c r="E21" s="86"/>
      <c r="F21" s="84">
        <f>F27+F22</f>
        <v>170</v>
      </c>
      <c r="G21" s="18" t="e">
        <f>G16+#REF!</f>
        <v>#REF!</v>
      </c>
    </row>
    <row r="22" spans="1:6" s="16" customFormat="1" ht="52.5">
      <c r="A22" s="40"/>
      <c r="B22" s="12" t="s">
        <v>134</v>
      </c>
      <c r="C22" s="21" t="s">
        <v>31</v>
      </c>
      <c r="D22" s="21"/>
      <c r="E22" s="21"/>
      <c r="F22" s="66">
        <f>F23</f>
        <v>50</v>
      </c>
    </row>
    <row r="23" spans="1:6" ht="66">
      <c r="A23" s="41"/>
      <c r="B23" s="4" t="s">
        <v>135</v>
      </c>
      <c r="C23" s="22" t="s">
        <v>32</v>
      </c>
      <c r="D23" s="8"/>
      <c r="E23" s="8"/>
      <c r="F23" s="67">
        <f>F24</f>
        <v>50</v>
      </c>
    </row>
    <row r="24" spans="1:6" ht="12.75">
      <c r="A24" s="41"/>
      <c r="B24" s="4" t="s">
        <v>33</v>
      </c>
      <c r="C24" s="22" t="s">
        <v>32</v>
      </c>
      <c r="D24" s="8"/>
      <c r="E24" s="8"/>
      <c r="F24" s="67">
        <f>F25</f>
        <v>50</v>
      </c>
    </row>
    <row r="25" spans="1:6" ht="12.75">
      <c r="A25" s="41"/>
      <c r="B25" s="4" t="s">
        <v>34</v>
      </c>
      <c r="C25" s="22" t="s">
        <v>32</v>
      </c>
      <c r="D25" s="8" t="s">
        <v>35</v>
      </c>
      <c r="E25" s="8"/>
      <c r="F25" s="67">
        <f>F26</f>
        <v>50</v>
      </c>
    </row>
    <row r="26" spans="1:6" ht="26.25">
      <c r="A26" s="41"/>
      <c r="B26" s="4" t="s">
        <v>23</v>
      </c>
      <c r="C26" s="22" t="s">
        <v>32</v>
      </c>
      <c r="D26" s="8" t="s">
        <v>35</v>
      </c>
      <c r="E26" s="8" t="s">
        <v>24</v>
      </c>
      <c r="F26" s="67">
        <v>50</v>
      </c>
    </row>
    <row r="27" spans="1:6" s="16" customFormat="1" ht="39">
      <c r="A27" s="40"/>
      <c r="B27" s="12" t="s">
        <v>26</v>
      </c>
      <c r="C27" s="21" t="s">
        <v>27</v>
      </c>
      <c r="D27" s="21"/>
      <c r="E27" s="21"/>
      <c r="F27" s="66">
        <f>F28</f>
        <v>120</v>
      </c>
    </row>
    <row r="28" spans="1:6" ht="78.75">
      <c r="A28" s="41"/>
      <c r="B28" s="4" t="s">
        <v>136</v>
      </c>
      <c r="C28" s="22" t="s">
        <v>28</v>
      </c>
      <c r="D28" s="8"/>
      <c r="E28" s="8"/>
      <c r="F28" s="67">
        <f>F29</f>
        <v>120</v>
      </c>
    </row>
    <row r="29" spans="1:6" ht="12.75">
      <c r="A29" s="41"/>
      <c r="B29" s="4" t="s">
        <v>29</v>
      </c>
      <c r="C29" s="22" t="s">
        <v>28</v>
      </c>
      <c r="D29" s="8" t="s">
        <v>30</v>
      </c>
      <c r="E29" s="8"/>
      <c r="F29" s="67">
        <f>F30</f>
        <v>120</v>
      </c>
    </row>
    <row r="30" spans="1:6" ht="27" thickBot="1">
      <c r="A30" s="47"/>
      <c r="B30" s="44" t="s">
        <v>23</v>
      </c>
      <c r="C30" s="48" t="s">
        <v>28</v>
      </c>
      <c r="D30" s="46" t="s">
        <v>30</v>
      </c>
      <c r="E30" s="46" t="s">
        <v>24</v>
      </c>
      <c r="F30" s="68">
        <v>120</v>
      </c>
    </row>
    <row r="31" spans="1:6" ht="41.25">
      <c r="A31" s="80" t="s">
        <v>13</v>
      </c>
      <c r="B31" s="81" t="s">
        <v>137</v>
      </c>
      <c r="C31" s="85" t="s">
        <v>36</v>
      </c>
      <c r="D31" s="86"/>
      <c r="E31" s="86"/>
      <c r="F31" s="84">
        <f>F32+F39</f>
        <v>330</v>
      </c>
    </row>
    <row r="32" spans="1:6" s="16" customFormat="1" ht="92.25">
      <c r="A32" s="40"/>
      <c r="B32" s="12" t="s">
        <v>138</v>
      </c>
      <c r="C32" s="21" t="s">
        <v>37</v>
      </c>
      <c r="D32" s="21"/>
      <c r="E32" s="21"/>
      <c r="F32" s="66">
        <f>F33+F36</f>
        <v>250</v>
      </c>
    </row>
    <row r="33" spans="1:6" ht="105">
      <c r="A33" s="41"/>
      <c r="B33" s="4" t="s">
        <v>139</v>
      </c>
      <c r="C33" s="22" t="s">
        <v>38</v>
      </c>
      <c r="D33" s="8"/>
      <c r="E33" s="8"/>
      <c r="F33" s="67">
        <f>F34</f>
        <v>150</v>
      </c>
    </row>
    <row r="34" spans="1:6" ht="26.25">
      <c r="A34" s="41"/>
      <c r="B34" s="4" t="s">
        <v>39</v>
      </c>
      <c r="C34" s="22" t="s">
        <v>38</v>
      </c>
      <c r="D34" s="8" t="s">
        <v>12</v>
      </c>
      <c r="E34" s="8"/>
      <c r="F34" s="67">
        <f>F35</f>
        <v>150</v>
      </c>
    </row>
    <row r="35" spans="1:6" ht="26.25">
      <c r="A35" s="41"/>
      <c r="B35" s="4" t="s">
        <v>23</v>
      </c>
      <c r="C35" s="22" t="s">
        <v>38</v>
      </c>
      <c r="D35" s="8" t="s">
        <v>12</v>
      </c>
      <c r="E35" s="8" t="s">
        <v>24</v>
      </c>
      <c r="F35" s="67">
        <v>150</v>
      </c>
    </row>
    <row r="36" spans="1:6" ht="92.25">
      <c r="A36" s="42"/>
      <c r="B36" s="4" t="s">
        <v>140</v>
      </c>
      <c r="C36" s="22" t="s">
        <v>40</v>
      </c>
      <c r="D36" s="8"/>
      <c r="E36" s="8"/>
      <c r="F36" s="67">
        <f>F37</f>
        <v>100</v>
      </c>
    </row>
    <row r="37" spans="1:6" ht="26.25">
      <c r="A37" s="41"/>
      <c r="B37" s="4" t="s">
        <v>39</v>
      </c>
      <c r="C37" s="22" t="s">
        <v>40</v>
      </c>
      <c r="D37" s="8" t="s">
        <v>12</v>
      </c>
      <c r="E37" s="8"/>
      <c r="F37" s="67">
        <f>F38</f>
        <v>100</v>
      </c>
    </row>
    <row r="38" spans="1:6" ht="26.25">
      <c r="A38" s="41"/>
      <c r="B38" s="4" t="s">
        <v>23</v>
      </c>
      <c r="C38" s="22" t="s">
        <v>40</v>
      </c>
      <c r="D38" s="8" t="s">
        <v>12</v>
      </c>
      <c r="E38" s="8" t="s">
        <v>24</v>
      </c>
      <c r="F38" s="67">
        <v>100</v>
      </c>
    </row>
    <row r="39" spans="1:6" s="16" customFormat="1" ht="52.5">
      <c r="A39" s="40"/>
      <c r="B39" s="12" t="s">
        <v>141</v>
      </c>
      <c r="C39" s="21" t="s">
        <v>41</v>
      </c>
      <c r="D39" s="21"/>
      <c r="E39" s="21"/>
      <c r="F39" s="66">
        <f>F40</f>
        <v>80</v>
      </c>
    </row>
    <row r="40" spans="1:6" ht="105">
      <c r="A40" s="41"/>
      <c r="B40" s="4" t="s">
        <v>142</v>
      </c>
      <c r="C40" s="22" t="s">
        <v>42</v>
      </c>
      <c r="D40" s="8"/>
      <c r="E40" s="8"/>
      <c r="F40" s="67">
        <f>F41</f>
        <v>80</v>
      </c>
    </row>
    <row r="41" spans="1:6" ht="26.25">
      <c r="A41" s="41"/>
      <c r="B41" s="4" t="s">
        <v>39</v>
      </c>
      <c r="C41" s="22" t="s">
        <v>42</v>
      </c>
      <c r="D41" s="8" t="s">
        <v>12</v>
      </c>
      <c r="E41" s="8"/>
      <c r="F41" s="67">
        <f>F42</f>
        <v>80</v>
      </c>
    </row>
    <row r="42" spans="1:6" ht="27" thickBot="1">
      <c r="A42" s="47"/>
      <c r="B42" s="44" t="s">
        <v>23</v>
      </c>
      <c r="C42" s="48" t="s">
        <v>42</v>
      </c>
      <c r="D42" s="46" t="s">
        <v>12</v>
      </c>
      <c r="E42" s="46" t="s">
        <v>24</v>
      </c>
      <c r="F42" s="68">
        <v>80</v>
      </c>
    </row>
    <row r="43" spans="1:6" s="25" customFormat="1" ht="41.25">
      <c r="A43" s="80">
        <v>4</v>
      </c>
      <c r="B43" s="81" t="s">
        <v>143</v>
      </c>
      <c r="C43" s="85" t="s">
        <v>43</v>
      </c>
      <c r="D43" s="85"/>
      <c r="E43" s="85"/>
      <c r="F43" s="84">
        <f>F44+F48</f>
        <v>4079.2</v>
      </c>
    </row>
    <row r="44" spans="1:6" s="16" customFormat="1" ht="66">
      <c r="A44" s="49"/>
      <c r="B44" s="12" t="s">
        <v>144</v>
      </c>
      <c r="C44" s="1" t="s">
        <v>44</v>
      </c>
      <c r="D44" s="21"/>
      <c r="E44" s="21"/>
      <c r="F44" s="66">
        <f>F45</f>
        <v>3579.2</v>
      </c>
    </row>
    <row r="45" spans="1:6" ht="118.5">
      <c r="A45" s="41"/>
      <c r="B45" s="4" t="s">
        <v>145</v>
      </c>
      <c r="C45" s="1" t="s">
        <v>45</v>
      </c>
      <c r="D45" s="8"/>
      <c r="E45" s="8"/>
      <c r="F45" s="67">
        <f>F46</f>
        <v>3579.2</v>
      </c>
    </row>
    <row r="46" spans="1:6" ht="12.75">
      <c r="A46" s="41"/>
      <c r="B46" s="4" t="s">
        <v>16</v>
      </c>
      <c r="C46" s="1" t="s">
        <v>45</v>
      </c>
      <c r="D46" s="8" t="s">
        <v>17</v>
      </c>
      <c r="E46" s="8"/>
      <c r="F46" s="67">
        <f>F47</f>
        <v>3579.2</v>
      </c>
    </row>
    <row r="47" spans="1:6" ht="26.25">
      <c r="A47" s="41"/>
      <c r="B47" s="4" t="s">
        <v>23</v>
      </c>
      <c r="C47" s="1" t="s">
        <v>45</v>
      </c>
      <c r="D47" s="8" t="s">
        <v>17</v>
      </c>
      <c r="E47" s="8" t="s">
        <v>24</v>
      </c>
      <c r="F47" s="67">
        <f>659.2+2920</f>
        <v>3579.2</v>
      </c>
    </row>
    <row r="48" spans="1:6" s="16" customFormat="1" ht="52.5">
      <c r="A48" s="49"/>
      <c r="B48" s="12" t="s">
        <v>146</v>
      </c>
      <c r="C48" s="1" t="s">
        <v>46</v>
      </c>
      <c r="D48" s="21"/>
      <c r="E48" s="21"/>
      <c r="F48" s="66">
        <f>F49</f>
        <v>500</v>
      </c>
    </row>
    <row r="49" spans="1:6" ht="66">
      <c r="A49" s="41"/>
      <c r="B49" s="4" t="s">
        <v>147</v>
      </c>
      <c r="C49" s="1" t="s">
        <v>47</v>
      </c>
      <c r="D49" s="8"/>
      <c r="E49" s="8"/>
      <c r="F49" s="67">
        <f>F50</f>
        <v>500</v>
      </c>
    </row>
    <row r="50" spans="1:6" ht="12.75">
      <c r="A50" s="41"/>
      <c r="B50" s="4" t="s">
        <v>16</v>
      </c>
      <c r="C50" s="1" t="s">
        <v>47</v>
      </c>
      <c r="D50" s="8" t="s">
        <v>17</v>
      </c>
      <c r="E50" s="8"/>
      <c r="F50" s="67">
        <f>F51</f>
        <v>500</v>
      </c>
    </row>
    <row r="51" spans="1:6" ht="27" thickBot="1">
      <c r="A51" s="47"/>
      <c r="B51" s="44" t="s">
        <v>23</v>
      </c>
      <c r="C51" s="45" t="s">
        <v>47</v>
      </c>
      <c r="D51" s="46" t="s">
        <v>17</v>
      </c>
      <c r="E51" s="46" t="s">
        <v>24</v>
      </c>
      <c r="F51" s="68">
        <v>500</v>
      </c>
    </row>
    <row r="52" spans="1:6" s="25" customFormat="1" ht="41.25">
      <c r="A52" s="80">
        <v>5</v>
      </c>
      <c r="B52" s="81" t="s">
        <v>148</v>
      </c>
      <c r="C52" s="87" t="s">
        <v>48</v>
      </c>
      <c r="D52" s="85"/>
      <c r="E52" s="85"/>
      <c r="F52" s="84">
        <f>F53+F57+F60</f>
        <v>7101.92</v>
      </c>
    </row>
    <row r="53" spans="1:6" ht="78.75">
      <c r="A53" s="41"/>
      <c r="B53" s="4" t="s">
        <v>149</v>
      </c>
      <c r="C53" s="22" t="s">
        <v>49</v>
      </c>
      <c r="D53" s="8"/>
      <c r="E53" s="8"/>
      <c r="F53" s="67">
        <f>F54</f>
        <v>3098.72</v>
      </c>
    </row>
    <row r="54" spans="1:6" ht="12.75">
      <c r="A54" s="41"/>
      <c r="B54" s="4" t="s">
        <v>50</v>
      </c>
      <c r="C54" s="22" t="s">
        <v>49</v>
      </c>
      <c r="D54" s="8" t="s">
        <v>14</v>
      </c>
      <c r="E54" s="8"/>
      <c r="F54" s="67">
        <f>F55+F56</f>
        <v>3098.72</v>
      </c>
    </row>
    <row r="55" spans="1:6" ht="26.25">
      <c r="A55" s="41"/>
      <c r="B55" s="27" t="s">
        <v>51</v>
      </c>
      <c r="C55" s="22" t="s">
        <v>49</v>
      </c>
      <c r="D55" s="8" t="s">
        <v>14</v>
      </c>
      <c r="E55" s="8" t="s">
        <v>24</v>
      </c>
      <c r="F55" s="67">
        <f>200+100</f>
        <v>300</v>
      </c>
    </row>
    <row r="56" spans="1:6" ht="12.75">
      <c r="A56" s="41"/>
      <c r="B56" s="27" t="s">
        <v>52</v>
      </c>
      <c r="C56" s="22" t="s">
        <v>49</v>
      </c>
      <c r="D56" s="8" t="s">
        <v>14</v>
      </c>
      <c r="E56" s="8" t="s">
        <v>53</v>
      </c>
      <c r="F56" s="67">
        <f>3698.72-900</f>
        <v>2798.72</v>
      </c>
    </row>
    <row r="57" spans="1:6" ht="52.5">
      <c r="A57" s="41"/>
      <c r="B57" s="4" t="s">
        <v>150</v>
      </c>
      <c r="C57" s="22" t="s">
        <v>54</v>
      </c>
      <c r="D57" s="8"/>
      <c r="E57" s="8"/>
      <c r="F57" s="67">
        <f>F58</f>
        <v>3003.2</v>
      </c>
    </row>
    <row r="58" spans="1:6" ht="12.75">
      <c r="A58" s="41"/>
      <c r="B58" s="4" t="s">
        <v>50</v>
      </c>
      <c r="C58" s="22" t="s">
        <v>54</v>
      </c>
      <c r="D58" s="8" t="s">
        <v>14</v>
      </c>
      <c r="E58" s="8"/>
      <c r="F58" s="67">
        <f>F59</f>
        <v>3003.2</v>
      </c>
    </row>
    <row r="59" spans="1:6" ht="26.25">
      <c r="A59" s="41"/>
      <c r="B59" s="27" t="s">
        <v>51</v>
      </c>
      <c r="C59" s="22" t="s">
        <v>54</v>
      </c>
      <c r="D59" s="8" t="s">
        <v>14</v>
      </c>
      <c r="E59" s="8" t="s">
        <v>24</v>
      </c>
      <c r="F59" s="67">
        <f>2849.2+154</f>
        <v>3003.2</v>
      </c>
    </row>
    <row r="60" spans="1:6" ht="52.5">
      <c r="A60" s="41"/>
      <c r="B60" s="4" t="s">
        <v>55</v>
      </c>
      <c r="C60" s="22" t="s">
        <v>56</v>
      </c>
      <c r="D60" s="8"/>
      <c r="E60" s="8"/>
      <c r="F60" s="67">
        <f>F61</f>
        <v>1000</v>
      </c>
    </row>
    <row r="61" spans="1:6" ht="12.75">
      <c r="A61" s="41"/>
      <c r="B61" s="4" t="s">
        <v>50</v>
      </c>
      <c r="C61" s="22" t="s">
        <v>56</v>
      </c>
      <c r="D61" s="8" t="s">
        <v>14</v>
      </c>
      <c r="E61" s="8"/>
      <c r="F61" s="67">
        <f>F62</f>
        <v>1000</v>
      </c>
    </row>
    <row r="62" spans="1:6" ht="13.5" thickBot="1">
      <c r="A62" s="47"/>
      <c r="B62" s="44" t="s">
        <v>57</v>
      </c>
      <c r="C62" s="48" t="s">
        <v>56</v>
      </c>
      <c r="D62" s="46" t="s">
        <v>14</v>
      </c>
      <c r="E62" s="46" t="s">
        <v>58</v>
      </c>
      <c r="F62" s="68">
        <v>1000</v>
      </c>
    </row>
    <row r="63" spans="1:6" s="25" customFormat="1" ht="41.25">
      <c r="A63" s="80">
        <v>6</v>
      </c>
      <c r="B63" s="81" t="s">
        <v>151</v>
      </c>
      <c r="C63" s="85" t="s">
        <v>59</v>
      </c>
      <c r="D63" s="85"/>
      <c r="E63" s="85"/>
      <c r="F63" s="84">
        <f>F64+F67</f>
        <v>950</v>
      </c>
    </row>
    <row r="64" spans="1:6" ht="66">
      <c r="A64" s="41"/>
      <c r="B64" s="27" t="s">
        <v>152</v>
      </c>
      <c r="C64" s="22" t="s">
        <v>60</v>
      </c>
      <c r="D64" s="8"/>
      <c r="E64" s="8"/>
      <c r="F64" s="67">
        <f>F65</f>
        <v>350</v>
      </c>
    </row>
    <row r="65" spans="1:6" ht="12.75">
      <c r="A65" s="41"/>
      <c r="B65" s="4" t="s">
        <v>61</v>
      </c>
      <c r="C65" s="22" t="s">
        <v>60</v>
      </c>
      <c r="D65" s="8" t="s">
        <v>63</v>
      </c>
      <c r="E65" s="8"/>
      <c r="F65" s="67">
        <f>F66</f>
        <v>350</v>
      </c>
    </row>
    <row r="66" spans="1:6" ht="32.25" customHeight="1">
      <c r="A66" s="41"/>
      <c r="B66" s="27" t="s">
        <v>51</v>
      </c>
      <c r="C66" s="22" t="s">
        <v>60</v>
      </c>
      <c r="D66" s="8" t="s">
        <v>63</v>
      </c>
      <c r="E66" s="8" t="s">
        <v>24</v>
      </c>
      <c r="F66" s="67">
        <v>350</v>
      </c>
    </row>
    <row r="67" spans="1:6" ht="52.5">
      <c r="A67" s="41"/>
      <c r="B67" s="4" t="s">
        <v>64</v>
      </c>
      <c r="C67" s="1" t="s">
        <v>62</v>
      </c>
      <c r="D67" s="8"/>
      <c r="E67" s="8"/>
      <c r="F67" s="67">
        <f>F68</f>
        <v>600</v>
      </c>
    </row>
    <row r="68" spans="1:6" ht="12.75">
      <c r="A68" s="41"/>
      <c r="B68" s="4" t="s">
        <v>61</v>
      </c>
      <c r="C68" s="1" t="s">
        <v>62</v>
      </c>
      <c r="D68" s="8" t="s">
        <v>63</v>
      </c>
      <c r="E68" s="8"/>
      <c r="F68" s="67">
        <f>F69</f>
        <v>600</v>
      </c>
    </row>
    <row r="69" spans="1:6" ht="27" thickBot="1">
      <c r="A69" s="47"/>
      <c r="B69" s="50" t="s">
        <v>51</v>
      </c>
      <c r="C69" s="45" t="s">
        <v>62</v>
      </c>
      <c r="D69" s="46" t="s">
        <v>63</v>
      </c>
      <c r="E69" s="46" t="s">
        <v>24</v>
      </c>
      <c r="F69" s="68">
        <v>600</v>
      </c>
    </row>
    <row r="70" spans="1:6" s="25" customFormat="1" ht="54.75">
      <c r="A70" s="80">
        <v>7</v>
      </c>
      <c r="B70" s="81" t="s">
        <v>153</v>
      </c>
      <c r="C70" s="85" t="s">
        <v>65</v>
      </c>
      <c r="D70" s="85"/>
      <c r="E70" s="85"/>
      <c r="F70" s="84">
        <f>F71</f>
        <v>1606.1</v>
      </c>
    </row>
    <row r="71" spans="1:6" s="25" customFormat="1" ht="66">
      <c r="A71" s="51"/>
      <c r="B71" s="4" t="s">
        <v>154</v>
      </c>
      <c r="C71" s="22" t="s">
        <v>66</v>
      </c>
      <c r="D71" s="17"/>
      <c r="E71" s="17"/>
      <c r="F71" s="67">
        <f>F72+F74</f>
        <v>1606.1</v>
      </c>
    </row>
    <row r="72" spans="1:6" s="25" customFormat="1" ht="13.5">
      <c r="A72" s="51"/>
      <c r="B72" s="4" t="s">
        <v>50</v>
      </c>
      <c r="C72" s="22" t="s">
        <v>66</v>
      </c>
      <c r="D72" s="8" t="s">
        <v>14</v>
      </c>
      <c r="E72" s="8"/>
      <c r="F72" s="67">
        <f>F73</f>
        <v>300</v>
      </c>
    </row>
    <row r="73" spans="1:6" s="25" customFormat="1" ht="26.25">
      <c r="A73" s="51"/>
      <c r="B73" s="27" t="s">
        <v>51</v>
      </c>
      <c r="C73" s="22" t="s">
        <v>66</v>
      </c>
      <c r="D73" s="8" t="s">
        <v>14</v>
      </c>
      <c r="E73" s="8" t="s">
        <v>24</v>
      </c>
      <c r="F73" s="67">
        <v>300</v>
      </c>
    </row>
    <row r="74" spans="1:6" s="25" customFormat="1" ht="13.5">
      <c r="A74" s="51"/>
      <c r="B74" s="4" t="s">
        <v>61</v>
      </c>
      <c r="C74" s="22" t="s">
        <v>66</v>
      </c>
      <c r="D74" s="8" t="s">
        <v>63</v>
      </c>
      <c r="E74" s="8"/>
      <c r="F74" s="67">
        <f>F75</f>
        <v>1306.1</v>
      </c>
    </row>
    <row r="75" spans="1:6" s="25" customFormat="1" ht="27" thickBot="1">
      <c r="A75" s="52"/>
      <c r="B75" s="50" t="s">
        <v>51</v>
      </c>
      <c r="C75" s="48" t="s">
        <v>66</v>
      </c>
      <c r="D75" s="46" t="s">
        <v>63</v>
      </c>
      <c r="E75" s="46" t="s">
        <v>24</v>
      </c>
      <c r="F75" s="68">
        <v>1306.1</v>
      </c>
    </row>
    <row r="76" spans="1:6" s="25" customFormat="1" ht="41.25">
      <c r="A76" s="80">
        <v>8</v>
      </c>
      <c r="B76" s="81" t="s">
        <v>155</v>
      </c>
      <c r="C76" s="85" t="s">
        <v>67</v>
      </c>
      <c r="D76" s="85"/>
      <c r="E76" s="85"/>
      <c r="F76" s="84">
        <f>F77+F84</f>
        <v>404.57</v>
      </c>
    </row>
    <row r="77" spans="1:6" s="25" customFormat="1" ht="52.5">
      <c r="A77" s="51"/>
      <c r="B77" s="4" t="s">
        <v>156</v>
      </c>
      <c r="C77" s="22" t="s">
        <v>68</v>
      </c>
      <c r="D77" s="17"/>
      <c r="E77" s="17"/>
      <c r="F77" s="67">
        <f>F78+F80+F82</f>
        <v>404.57</v>
      </c>
    </row>
    <row r="78" spans="1:6" s="25" customFormat="1" ht="26.25">
      <c r="A78" s="51"/>
      <c r="B78" s="4" t="s">
        <v>39</v>
      </c>
      <c r="C78" s="22" t="s">
        <v>68</v>
      </c>
      <c r="D78" s="8" t="s">
        <v>12</v>
      </c>
      <c r="E78" s="8"/>
      <c r="F78" s="67">
        <f>F79</f>
        <v>210</v>
      </c>
    </row>
    <row r="79" spans="1:6" s="25" customFormat="1" ht="26.25">
      <c r="A79" s="51"/>
      <c r="B79" s="4" t="s">
        <v>23</v>
      </c>
      <c r="C79" s="22" t="s">
        <v>68</v>
      </c>
      <c r="D79" s="8" t="s">
        <v>12</v>
      </c>
      <c r="E79" s="8" t="s">
        <v>24</v>
      </c>
      <c r="F79" s="67">
        <f>100+110</f>
        <v>210</v>
      </c>
    </row>
    <row r="80" spans="1:6" s="25" customFormat="1" ht="13.5">
      <c r="A80" s="51"/>
      <c r="B80" s="4" t="s">
        <v>61</v>
      </c>
      <c r="C80" s="22" t="s">
        <v>68</v>
      </c>
      <c r="D80" s="8" t="s">
        <v>63</v>
      </c>
      <c r="E80" s="8"/>
      <c r="F80" s="67">
        <f>F81</f>
        <v>158</v>
      </c>
    </row>
    <row r="81" spans="1:6" s="25" customFormat="1" ht="26.25">
      <c r="A81" s="105"/>
      <c r="B81" s="106" t="s">
        <v>51</v>
      </c>
      <c r="C81" s="107" t="s">
        <v>68</v>
      </c>
      <c r="D81" s="108" t="s">
        <v>63</v>
      </c>
      <c r="E81" s="108" t="s">
        <v>24</v>
      </c>
      <c r="F81" s="109">
        <f>289.5-131.5</f>
        <v>158</v>
      </c>
    </row>
    <row r="82" spans="1:6" s="25" customFormat="1" ht="13.5">
      <c r="A82" s="105"/>
      <c r="B82" s="106" t="s">
        <v>16</v>
      </c>
      <c r="C82" s="107" t="s">
        <v>68</v>
      </c>
      <c r="D82" s="108" t="s">
        <v>17</v>
      </c>
      <c r="E82" s="108"/>
      <c r="F82" s="109">
        <f>F83</f>
        <v>36.57</v>
      </c>
    </row>
    <row r="83" spans="1:6" s="25" customFormat="1" ht="26.25">
      <c r="A83" s="105"/>
      <c r="B83" s="106" t="s">
        <v>51</v>
      </c>
      <c r="C83" s="107" t="s">
        <v>68</v>
      </c>
      <c r="D83" s="108" t="s">
        <v>17</v>
      </c>
      <c r="E83" s="108" t="s">
        <v>24</v>
      </c>
      <c r="F83" s="109">
        <v>36.57</v>
      </c>
    </row>
    <row r="84" spans="1:6" s="25" customFormat="1" ht="52.5">
      <c r="A84" s="51"/>
      <c r="B84" s="39" t="s">
        <v>157</v>
      </c>
      <c r="C84" s="22" t="s">
        <v>124</v>
      </c>
      <c r="D84" s="8"/>
      <c r="E84" s="8"/>
      <c r="F84" s="67">
        <f>F85+F87</f>
        <v>0</v>
      </c>
    </row>
    <row r="85" spans="1:6" s="25" customFormat="1" ht="26.25">
      <c r="A85" s="51"/>
      <c r="B85" s="4" t="s">
        <v>39</v>
      </c>
      <c r="C85" s="22" t="s">
        <v>124</v>
      </c>
      <c r="D85" s="8" t="s">
        <v>12</v>
      </c>
      <c r="E85" s="8"/>
      <c r="F85" s="67">
        <f>F86</f>
        <v>0</v>
      </c>
    </row>
    <row r="86" spans="1:6" s="25" customFormat="1" ht="26.25">
      <c r="A86" s="51"/>
      <c r="B86" s="4" t="s">
        <v>23</v>
      </c>
      <c r="C86" s="22" t="s">
        <v>124</v>
      </c>
      <c r="D86" s="8" t="s">
        <v>12</v>
      </c>
      <c r="E86" s="8" t="s">
        <v>24</v>
      </c>
      <c r="F86" s="67">
        <v>0</v>
      </c>
    </row>
    <row r="87" spans="1:6" s="25" customFormat="1" ht="13.5">
      <c r="A87" s="51"/>
      <c r="B87" s="4" t="s">
        <v>61</v>
      </c>
      <c r="C87" s="22" t="s">
        <v>124</v>
      </c>
      <c r="D87" s="8" t="s">
        <v>63</v>
      </c>
      <c r="E87" s="8"/>
      <c r="F87" s="67">
        <f>F88</f>
        <v>0</v>
      </c>
    </row>
    <row r="88" spans="1:6" s="25" customFormat="1" ht="27" thickBot="1">
      <c r="A88" s="102"/>
      <c r="B88" s="4" t="s">
        <v>23</v>
      </c>
      <c r="C88" s="22" t="s">
        <v>124</v>
      </c>
      <c r="D88" s="103" t="s">
        <v>63</v>
      </c>
      <c r="E88" s="103" t="s">
        <v>24</v>
      </c>
      <c r="F88" s="104">
        <v>0</v>
      </c>
    </row>
    <row r="89" spans="1:6" ht="15.75" thickBot="1">
      <c r="A89" s="94"/>
      <c r="B89" s="95" t="s">
        <v>73</v>
      </c>
      <c r="C89" s="96"/>
      <c r="D89" s="97"/>
      <c r="E89" s="97"/>
      <c r="F89" s="76">
        <f>F90+F119+F124</f>
        <v>13387.376999999999</v>
      </c>
    </row>
    <row r="90" spans="1:6" s="3" customFormat="1" ht="39">
      <c r="A90" s="88">
        <v>1</v>
      </c>
      <c r="B90" s="89" t="s">
        <v>74</v>
      </c>
      <c r="C90" s="90">
        <v>9100000</v>
      </c>
      <c r="D90" s="91"/>
      <c r="E90" s="92"/>
      <c r="F90" s="93">
        <f>F91+F96+F99+F102+F105+F108+F111+F116</f>
        <v>10671.613</v>
      </c>
    </row>
    <row r="91" spans="1:6" s="16" customFormat="1" ht="12.75">
      <c r="A91" s="49"/>
      <c r="B91" s="57" t="s">
        <v>75</v>
      </c>
      <c r="C91" s="65">
        <v>9100004</v>
      </c>
      <c r="D91" s="58"/>
      <c r="E91" s="26"/>
      <c r="F91" s="69">
        <f>F92</f>
        <v>9171.337</v>
      </c>
    </row>
    <row r="92" spans="1:6" ht="39">
      <c r="A92" s="42"/>
      <c r="B92" s="33" t="s">
        <v>76</v>
      </c>
      <c r="C92" s="34">
        <v>9100004</v>
      </c>
      <c r="D92" s="35" t="s">
        <v>77</v>
      </c>
      <c r="E92" s="7"/>
      <c r="F92" s="70">
        <f>F93+F94+F95</f>
        <v>9171.337</v>
      </c>
    </row>
    <row r="93" spans="1:6" ht="26.25">
      <c r="A93" s="42"/>
      <c r="B93" s="33" t="s">
        <v>78</v>
      </c>
      <c r="C93" s="34">
        <v>9100004</v>
      </c>
      <c r="D93" s="35" t="s">
        <v>77</v>
      </c>
      <c r="E93" s="7">
        <v>120</v>
      </c>
      <c r="F93" s="70">
        <v>5337.337</v>
      </c>
    </row>
    <row r="94" spans="1:6" ht="26.25">
      <c r="A94" s="42"/>
      <c r="B94" s="27" t="s">
        <v>51</v>
      </c>
      <c r="C94" s="34">
        <v>9100004</v>
      </c>
      <c r="D94" s="35" t="s">
        <v>77</v>
      </c>
      <c r="E94" s="7">
        <v>240</v>
      </c>
      <c r="F94" s="70">
        <f>3534+250</f>
        <v>3784</v>
      </c>
    </row>
    <row r="95" spans="1:6" ht="12.75">
      <c r="A95" s="42"/>
      <c r="B95" s="27" t="s">
        <v>100</v>
      </c>
      <c r="C95" s="34">
        <v>9100004</v>
      </c>
      <c r="D95" s="35" t="s">
        <v>77</v>
      </c>
      <c r="E95" s="7">
        <v>850</v>
      </c>
      <c r="F95" s="70">
        <v>50</v>
      </c>
    </row>
    <row r="96" spans="1:6" s="16" customFormat="1" ht="39">
      <c r="A96" s="49"/>
      <c r="B96" s="57" t="s">
        <v>79</v>
      </c>
      <c r="C96" s="65">
        <v>9100008</v>
      </c>
      <c r="D96" s="58"/>
      <c r="E96" s="26"/>
      <c r="F96" s="69">
        <f>F97</f>
        <v>1012.215</v>
      </c>
    </row>
    <row r="97" spans="1:6" ht="39">
      <c r="A97" s="42"/>
      <c r="B97" s="33" t="s">
        <v>76</v>
      </c>
      <c r="C97" s="34">
        <v>9100008</v>
      </c>
      <c r="D97" s="35" t="s">
        <v>77</v>
      </c>
      <c r="E97" s="7"/>
      <c r="F97" s="70">
        <f>F98</f>
        <v>1012.215</v>
      </c>
    </row>
    <row r="98" spans="1:6" ht="26.25">
      <c r="A98" s="42"/>
      <c r="B98" s="33" t="s">
        <v>78</v>
      </c>
      <c r="C98" s="34">
        <v>9100008</v>
      </c>
      <c r="D98" s="35" t="s">
        <v>77</v>
      </c>
      <c r="E98" s="7">
        <v>120</v>
      </c>
      <c r="F98" s="70">
        <v>1012.215</v>
      </c>
    </row>
    <row r="99" spans="1:6" s="16" customFormat="1" ht="39">
      <c r="A99" s="49"/>
      <c r="B99" s="61" t="s">
        <v>80</v>
      </c>
      <c r="C99" s="26">
        <v>9105065</v>
      </c>
      <c r="D99" s="58"/>
      <c r="E99" s="26"/>
      <c r="F99" s="69">
        <f>F100</f>
        <v>21.9</v>
      </c>
    </row>
    <row r="100" spans="1:6" ht="39">
      <c r="A100" s="42"/>
      <c r="B100" s="33" t="s">
        <v>76</v>
      </c>
      <c r="C100" s="7">
        <v>9105065</v>
      </c>
      <c r="D100" s="35" t="s">
        <v>77</v>
      </c>
      <c r="E100" s="7"/>
      <c r="F100" s="70">
        <f>F101</f>
        <v>21.9</v>
      </c>
    </row>
    <row r="101" spans="1:6" ht="12.75">
      <c r="A101" s="42"/>
      <c r="B101" s="36" t="s">
        <v>81</v>
      </c>
      <c r="C101" s="7">
        <v>9105065</v>
      </c>
      <c r="D101" s="35" t="s">
        <v>77</v>
      </c>
      <c r="E101" s="7">
        <v>520</v>
      </c>
      <c r="F101" s="70">
        <v>21.9</v>
      </c>
    </row>
    <row r="102" spans="1:6" s="16" customFormat="1" ht="39">
      <c r="A102" s="49"/>
      <c r="B102" s="60" t="s">
        <v>82</v>
      </c>
      <c r="C102" s="26">
        <v>9106060</v>
      </c>
      <c r="D102" s="58"/>
      <c r="E102" s="26"/>
      <c r="F102" s="69">
        <f>F103</f>
        <v>202</v>
      </c>
    </row>
    <row r="103" spans="1:6" ht="39">
      <c r="A103" s="42"/>
      <c r="B103" s="33" t="s">
        <v>76</v>
      </c>
      <c r="C103" s="7">
        <v>9106060</v>
      </c>
      <c r="D103" s="35" t="s">
        <v>77</v>
      </c>
      <c r="E103" s="7"/>
      <c r="F103" s="70">
        <f>F104</f>
        <v>202</v>
      </c>
    </row>
    <row r="104" spans="1:6" ht="12.75">
      <c r="A104" s="42"/>
      <c r="B104" s="37" t="s">
        <v>57</v>
      </c>
      <c r="C104" s="7">
        <v>9106060</v>
      </c>
      <c r="D104" s="35" t="s">
        <v>77</v>
      </c>
      <c r="E104" s="7">
        <v>540</v>
      </c>
      <c r="F104" s="70">
        <v>202</v>
      </c>
    </row>
    <row r="105" spans="1:6" s="16" customFormat="1" ht="39" hidden="1">
      <c r="A105" s="49"/>
      <c r="B105" s="61" t="s">
        <v>83</v>
      </c>
      <c r="C105" s="26">
        <v>9106061</v>
      </c>
      <c r="D105" s="58"/>
      <c r="E105" s="26"/>
      <c r="F105" s="69">
        <f>F106</f>
        <v>0</v>
      </c>
    </row>
    <row r="106" spans="1:6" ht="39" hidden="1">
      <c r="A106" s="42"/>
      <c r="B106" s="33" t="s">
        <v>76</v>
      </c>
      <c r="C106" s="7">
        <v>9106061</v>
      </c>
      <c r="D106" s="35" t="s">
        <v>77</v>
      </c>
      <c r="E106" s="7"/>
      <c r="F106" s="70">
        <f>F107</f>
        <v>0</v>
      </c>
    </row>
    <row r="107" spans="1:6" ht="12.75" hidden="1">
      <c r="A107" s="42"/>
      <c r="B107" s="37" t="s">
        <v>57</v>
      </c>
      <c r="C107" s="7">
        <v>9106061</v>
      </c>
      <c r="D107" s="35" t="s">
        <v>77</v>
      </c>
      <c r="E107" s="7">
        <v>540</v>
      </c>
      <c r="F107" s="70">
        <v>0</v>
      </c>
    </row>
    <row r="108" spans="1:6" s="16" customFormat="1" ht="66">
      <c r="A108" s="49"/>
      <c r="B108" s="64" t="s">
        <v>84</v>
      </c>
      <c r="C108" s="26">
        <v>9106062</v>
      </c>
      <c r="D108" s="58"/>
      <c r="E108" s="26"/>
      <c r="F108" s="69">
        <f>F109</f>
        <v>112.1</v>
      </c>
    </row>
    <row r="109" spans="1:6" ht="39">
      <c r="A109" s="42"/>
      <c r="B109" s="33" t="s">
        <v>76</v>
      </c>
      <c r="C109" s="7">
        <v>9106062</v>
      </c>
      <c r="D109" s="35" t="s">
        <v>77</v>
      </c>
      <c r="E109" s="7"/>
      <c r="F109" s="70">
        <f>F110</f>
        <v>112.1</v>
      </c>
    </row>
    <row r="110" spans="1:6" ht="12.75">
      <c r="A110" s="42"/>
      <c r="B110" s="37" t="s">
        <v>57</v>
      </c>
      <c r="C110" s="7">
        <v>9106062</v>
      </c>
      <c r="D110" s="35" t="s">
        <v>77</v>
      </c>
      <c r="E110" s="7">
        <v>540</v>
      </c>
      <c r="F110" s="70">
        <f>112+0.1</f>
        <v>112.1</v>
      </c>
    </row>
    <row r="111" spans="1:6" s="16" customFormat="1" ht="52.5">
      <c r="A111" s="49"/>
      <c r="B111" s="63" t="s">
        <v>85</v>
      </c>
      <c r="C111" s="26">
        <v>9107134</v>
      </c>
      <c r="D111" s="58"/>
      <c r="E111" s="26"/>
      <c r="F111" s="69">
        <f>F112+F114</f>
        <v>1</v>
      </c>
    </row>
    <row r="112" spans="1:6" ht="39">
      <c r="A112" s="42"/>
      <c r="B112" s="33" t="s">
        <v>76</v>
      </c>
      <c r="C112" s="7">
        <v>9107134</v>
      </c>
      <c r="D112" s="35" t="s">
        <v>77</v>
      </c>
      <c r="E112" s="7"/>
      <c r="F112" s="70">
        <f>F113</f>
        <v>0</v>
      </c>
    </row>
    <row r="113" spans="1:6" ht="26.25">
      <c r="A113" s="42"/>
      <c r="B113" s="27" t="s">
        <v>51</v>
      </c>
      <c r="C113" s="7">
        <v>9107134</v>
      </c>
      <c r="D113" s="35" t="s">
        <v>77</v>
      </c>
      <c r="E113" s="7">
        <v>240</v>
      </c>
      <c r="F113" s="70">
        <f>1-1</f>
        <v>0</v>
      </c>
    </row>
    <row r="114" spans="1:6" ht="12.75">
      <c r="A114" s="42"/>
      <c r="B114" s="27" t="s">
        <v>98</v>
      </c>
      <c r="C114" s="7">
        <v>9107134</v>
      </c>
      <c r="D114" s="35" t="s">
        <v>99</v>
      </c>
      <c r="E114" s="7"/>
      <c r="F114" s="70">
        <f>F115</f>
        <v>1</v>
      </c>
    </row>
    <row r="115" spans="1:6" ht="26.25">
      <c r="A115" s="42"/>
      <c r="B115" s="27" t="s">
        <v>51</v>
      </c>
      <c r="C115" s="7">
        <v>9107134</v>
      </c>
      <c r="D115" s="35" t="s">
        <v>99</v>
      </c>
      <c r="E115" s="7">
        <v>240</v>
      </c>
      <c r="F115" s="70">
        <v>1</v>
      </c>
    </row>
    <row r="116" spans="1:6" s="16" customFormat="1" ht="39">
      <c r="A116" s="49"/>
      <c r="B116" s="60" t="s">
        <v>86</v>
      </c>
      <c r="C116" s="26">
        <v>9106064</v>
      </c>
      <c r="D116" s="58"/>
      <c r="E116" s="26"/>
      <c r="F116" s="69">
        <f>F117</f>
        <v>151.061</v>
      </c>
    </row>
    <row r="117" spans="1:6" ht="26.25">
      <c r="A117" s="42"/>
      <c r="B117" s="27" t="s">
        <v>87</v>
      </c>
      <c r="C117" s="7">
        <v>9106064</v>
      </c>
      <c r="D117" s="35" t="s">
        <v>88</v>
      </c>
      <c r="E117" s="7"/>
      <c r="F117" s="70">
        <f>F118</f>
        <v>151.061</v>
      </c>
    </row>
    <row r="118" spans="1:6" ht="13.5" thickBot="1">
      <c r="A118" s="43"/>
      <c r="B118" s="53" t="s">
        <v>57</v>
      </c>
      <c r="C118" s="54">
        <v>9106064</v>
      </c>
      <c r="D118" s="55" t="s">
        <v>88</v>
      </c>
      <c r="E118" s="54">
        <v>240</v>
      </c>
      <c r="F118" s="71">
        <v>151.061</v>
      </c>
    </row>
    <row r="119" spans="1:6" ht="26.25">
      <c r="A119" s="88">
        <v>2</v>
      </c>
      <c r="B119" s="98" t="s">
        <v>95</v>
      </c>
      <c r="C119" s="92">
        <v>9200000</v>
      </c>
      <c r="D119" s="91"/>
      <c r="E119" s="92"/>
      <c r="F119" s="93">
        <f>F120</f>
        <v>112.988</v>
      </c>
    </row>
    <row r="120" spans="1:6" s="16" customFormat="1" ht="12.75">
      <c r="A120" s="49"/>
      <c r="B120" s="62" t="s">
        <v>96</v>
      </c>
      <c r="C120" s="23" t="s">
        <v>97</v>
      </c>
      <c r="D120" s="58"/>
      <c r="E120" s="26"/>
      <c r="F120" s="69">
        <f>F121</f>
        <v>112.988</v>
      </c>
    </row>
    <row r="121" spans="1:6" ht="12.75">
      <c r="A121" s="42"/>
      <c r="B121" s="37" t="s">
        <v>98</v>
      </c>
      <c r="C121" s="22" t="s">
        <v>97</v>
      </c>
      <c r="D121" s="35" t="s">
        <v>99</v>
      </c>
      <c r="E121" s="7"/>
      <c r="F121" s="70">
        <f>F122+F123</f>
        <v>112.988</v>
      </c>
    </row>
    <row r="122" spans="1:6" ht="26.25">
      <c r="A122" s="42"/>
      <c r="B122" s="27" t="s">
        <v>51</v>
      </c>
      <c r="C122" s="22" t="s">
        <v>97</v>
      </c>
      <c r="D122" s="35" t="s">
        <v>99</v>
      </c>
      <c r="E122" s="7">
        <v>240</v>
      </c>
      <c r="F122" s="70">
        <v>108.988</v>
      </c>
    </row>
    <row r="123" spans="1:6" ht="13.5" thickBot="1">
      <c r="A123" s="43"/>
      <c r="B123" s="50" t="s">
        <v>100</v>
      </c>
      <c r="C123" s="48" t="s">
        <v>97</v>
      </c>
      <c r="D123" s="55" t="s">
        <v>99</v>
      </c>
      <c r="E123" s="54">
        <v>850</v>
      </c>
      <c r="F123" s="71">
        <v>4</v>
      </c>
    </row>
    <row r="124" spans="1:6" s="3" customFormat="1" ht="39">
      <c r="A124" s="88">
        <v>3</v>
      </c>
      <c r="B124" s="98" t="s">
        <v>89</v>
      </c>
      <c r="C124" s="92">
        <v>9900000</v>
      </c>
      <c r="D124" s="91"/>
      <c r="E124" s="92"/>
      <c r="F124" s="93">
        <f>F125+F128+F131+F134+F137+F140+F143+F146+F152+F170+F173+F149+F162+F156+F159+F167</f>
        <v>2602.7760000000003</v>
      </c>
    </row>
    <row r="125" spans="1:6" s="16" customFormat="1" ht="69.75" customHeight="1" hidden="1">
      <c r="A125" s="49"/>
      <c r="B125" s="57" t="s">
        <v>112</v>
      </c>
      <c r="C125" s="26">
        <v>9901204</v>
      </c>
      <c r="D125" s="58"/>
      <c r="E125" s="26"/>
      <c r="F125" s="69">
        <f>F126</f>
        <v>0</v>
      </c>
    </row>
    <row r="126" spans="1:6" ht="12.75" hidden="1">
      <c r="A126" s="42"/>
      <c r="B126" s="33" t="s">
        <v>90</v>
      </c>
      <c r="C126" s="7">
        <v>9901204</v>
      </c>
      <c r="D126" s="35" t="s">
        <v>91</v>
      </c>
      <c r="E126" s="7"/>
      <c r="F126" s="70">
        <f>F127</f>
        <v>0</v>
      </c>
    </row>
    <row r="127" spans="1:6" ht="26.25" hidden="1">
      <c r="A127" s="42"/>
      <c r="B127" s="27" t="s">
        <v>51</v>
      </c>
      <c r="C127" s="7">
        <v>9901204</v>
      </c>
      <c r="D127" s="35" t="s">
        <v>91</v>
      </c>
      <c r="E127" s="7">
        <v>240</v>
      </c>
      <c r="F127" s="70">
        <v>0</v>
      </c>
    </row>
    <row r="128" spans="1:6" s="16" customFormat="1" ht="81" customHeight="1">
      <c r="A128" s="49"/>
      <c r="B128" s="59" t="s">
        <v>113</v>
      </c>
      <c r="C128" s="26">
        <v>9901005</v>
      </c>
      <c r="D128" s="58"/>
      <c r="E128" s="26"/>
      <c r="F128" s="69">
        <f>F129</f>
        <v>200</v>
      </c>
    </row>
    <row r="129" spans="1:6" ht="12.75">
      <c r="A129" s="42"/>
      <c r="B129" s="27" t="s">
        <v>92</v>
      </c>
      <c r="C129" s="7">
        <v>9901005</v>
      </c>
      <c r="D129" s="35" t="s">
        <v>94</v>
      </c>
      <c r="E129" s="7"/>
      <c r="F129" s="70">
        <f>F130</f>
        <v>200</v>
      </c>
    </row>
    <row r="130" spans="1:6" ht="12.75">
      <c r="A130" s="42"/>
      <c r="B130" s="27" t="s">
        <v>93</v>
      </c>
      <c r="C130" s="7">
        <v>9901005</v>
      </c>
      <c r="D130" s="35" t="s">
        <v>94</v>
      </c>
      <c r="E130" s="7">
        <v>870</v>
      </c>
      <c r="F130" s="70">
        <v>200</v>
      </c>
    </row>
    <row r="131" spans="1:6" s="16" customFormat="1" ht="72" customHeight="1">
      <c r="A131" s="49"/>
      <c r="B131" s="60" t="s">
        <v>114</v>
      </c>
      <c r="C131" s="26">
        <v>9905118</v>
      </c>
      <c r="D131" s="58"/>
      <c r="E131" s="26"/>
      <c r="F131" s="69">
        <f>F132</f>
        <v>99.196</v>
      </c>
    </row>
    <row r="132" spans="1:6" ht="12.75">
      <c r="A132" s="42"/>
      <c r="B132" s="33" t="s">
        <v>101</v>
      </c>
      <c r="C132" s="7">
        <v>9905118</v>
      </c>
      <c r="D132" s="35" t="s">
        <v>102</v>
      </c>
      <c r="E132" s="7"/>
      <c r="F132" s="70">
        <f>F133</f>
        <v>99.196</v>
      </c>
    </row>
    <row r="133" spans="1:6" ht="26.25">
      <c r="A133" s="42"/>
      <c r="B133" s="27" t="s">
        <v>78</v>
      </c>
      <c r="C133" s="7">
        <v>9905118</v>
      </c>
      <c r="D133" s="35" t="s">
        <v>102</v>
      </c>
      <c r="E133" s="7">
        <v>120</v>
      </c>
      <c r="F133" s="70">
        <f>99.2-0.004</f>
        <v>99.196</v>
      </c>
    </row>
    <row r="134" spans="1:6" ht="52.5">
      <c r="A134" s="42"/>
      <c r="B134" s="99" t="s">
        <v>115</v>
      </c>
      <c r="C134" s="100" t="s">
        <v>111</v>
      </c>
      <c r="D134" s="58"/>
      <c r="E134" s="26"/>
      <c r="F134" s="69">
        <f>F135</f>
        <v>150</v>
      </c>
    </row>
    <row r="135" spans="1:6" ht="29.25" customHeight="1">
      <c r="A135" s="42"/>
      <c r="B135" s="27" t="s">
        <v>39</v>
      </c>
      <c r="C135" s="7">
        <v>9901162</v>
      </c>
      <c r="D135" s="35" t="s">
        <v>12</v>
      </c>
      <c r="E135" s="7"/>
      <c r="F135" s="70">
        <f>F136</f>
        <v>150</v>
      </c>
    </row>
    <row r="136" spans="1:6" ht="12.75">
      <c r="A136" s="42"/>
      <c r="B136" s="39" t="s">
        <v>100</v>
      </c>
      <c r="C136" s="7">
        <v>9901162</v>
      </c>
      <c r="D136" s="35" t="s">
        <v>12</v>
      </c>
      <c r="E136" s="7">
        <v>850</v>
      </c>
      <c r="F136" s="70">
        <v>150</v>
      </c>
    </row>
    <row r="137" spans="1:6" s="16" customFormat="1" ht="105" hidden="1">
      <c r="A137" s="49"/>
      <c r="B137" s="101" t="s">
        <v>116</v>
      </c>
      <c r="C137" s="26">
        <v>9901011</v>
      </c>
      <c r="D137" s="58"/>
      <c r="E137" s="26"/>
      <c r="F137" s="69">
        <f>F138</f>
        <v>0</v>
      </c>
    </row>
    <row r="138" spans="1:6" ht="12.75" hidden="1">
      <c r="A138" s="42"/>
      <c r="B138" s="27" t="s">
        <v>16</v>
      </c>
      <c r="C138" s="7">
        <v>9901011</v>
      </c>
      <c r="D138" s="35" t="s">
        <v>17</v>
      </c>
      <c r="E138" s="7"/>
      <c r="F138" s="70">
        <f>F139</f>
        <v>0</v>
      </c>
    </row>
    <row r="139" spans="1:6" ht="26.25" hidden="1">
      <c r="A139" s="42"/>
      <c r="B139" s="27" t="s">
        <v>51</v>
      </c>
      <c r="C139" s="7">
        <v>9901011</v>
      </c>
      <c r="D139" s="35" t="s">
        <v>17</v>
      </c>
      <c r="E139" s="7">
        <v>240</v>
      </c>
      <c r="F139" s="70">
        <v>0</v>
      </c>
    </row>
    <row r="140" spans="1:6" s="16" customFormat="1" ht="57" customHeight="1">
      <c r="A140" s="49"/>
      <c r="B140" s="59" t="s">
        <v>117</v>
      </c>
      <c r="C140" s="26">
        <v>9901035</v>
      </c>
      <c r="D140" s="58"/>
      <c r="E140" s="26"/>
      <c r="F140" s="69">
        <f>F141</f>
        <v>1300</v>
      </c>
    </row>
    <row r="141" spans="1:6" ht="12.75">
      <c r="A141" s="42"/>
      <c r="B141" s="38" t="s">
        <v>103</v>
      </c>
      <c r="C141" s="7">
        <v>9901035</v>
      </c>
      <c r="D141" s="35" t="s">
        <v>104</v>
      </c>
      <c r="E141" s="7"/>
      <c r="F141" s="70">
        <f>F142</f>
        <v>1300</v>
      </c>
    </row>
    <row r="142" spans="1:6" ht="26.25">
      <c r="A142" s="42"/>
      <c r="B142" s="27" t="s">
        <v>51</v>
      </c>
      <c r="C142" s="7">
        <v>9901035</v>
      </c>
      <c r="D142" s="35" t="s">
        <v>104</v>
      </c>
      <c r="E142" s="7">
        <v>240</v>
      </c>
      <c r="F142" s="70">
        <v>1300</v>
      </c>
    </row>
    <row r="143" spans="1:6" s="16" customFormat="1" ht="61.5" customHeight="1">
      <c r="A143" s="49"/>
      <c r="B143" s="59" t="s">
        <v>118</v>
      </c>
      <c r="C143" s="26">
        <v>9901036</v>
      </c>
      <c r="D143" s="58"/>
      <c r="E143" s="26"/>
      <c r="F143" s="69">
        <f>F144</f>
        <v>110</v>
      </c>
    </row>
    <row r="144" spans="1:6" ht="12.75">
      <c r="A144" s="42"/>
      <c r="B144" s="38" t="s">
        <v>103</v>
      </c>
      <c r="C144" s="7">
        <v>9901036</v>
      </c>
      <c r="D144" s="35" t="s">
        <v>104</v>
      </c>
      <c r="E144" s="7"/>
      <c r="F144" s="70">
        <f>F145</f>
        <v>110</v>
      </c>
    </row>
    <row r="145" spans="1:6" ht="26.25">
      <c r="A145" s="42"/>
      <c r="B145" s="27" t="s">
        <v>51</v>
      </c>
      <c r="C145" s="7">
        <v>9901036</v>
      </c>
      <c r="D145" s="35" t="s">
        <v>104</v>
      </c>
      <c r="E145" s="7">
        <v>240</v>
      </c>
      <c r="F145" s="70">
        <v>110</v>
      </c>
    </row>
    <row r="146" spans="1:6" s="16" customFormat="1" ht="68.25" customHeight="1">
      <c r="A146" s="49"/>
      <c r="B146" s="72" t="s">
        <v>119</v>
      </c>
      <c r="C146" s="26">
        <v>9901376</v>
      </c>
      <c r="D146" s="58"/>
      <c r="E146" s="26"/>
      <c r="F146" s="69">
        <f>F147</f>
        <v>100</v>
      </c>
    </row>
    <row r="147" spans="1:6" ht="12.75">
      <c r="A147" s="42"/>
      <c r="B147" s="27" t="s">
        <v>105</v>
      </c>
      <c r="C147" s="7">
        <v>9901376</v>
      </c>
      <c r="D147" s="35" t="s">
        <v>106</v>
      </c>
      <c r="E147" s="7"/>
      <c r="F147" s="70">
        <f>F148</f>
        <v>100</v>
      </c>
    </row>
    <row r="148" spans="1:6" ht="26.25">
      <c r="A148" s="42"/>
      <c r="B148" s="27" t="s">
        <v>51</v>
      </c>
      <c r="C148" s="7">
        <v>9901376</v>
      </c>
      <c r="D148" s="35" t="s">
        <v>106</v>
      </c>
      <c r="E148" s="7">
        <v>240</v>
      </c>
      <c r="F148" s="70">
        <v>100</v>
      </c>
    </row>
    <row r="149" spans="1:6" ht="54.75" customHeight="1">
      <c r="A149" s="42"/>
      <c r="B149" s="72" t="s">
        <v>120</v>
      </c>
      <c r="C149" s="26">
        <v>9901377</v>
      </c>
      <c r="D149" s="58"/>
      <c r="E149" s="26"/>
      <c r="F149" s="70">
        <f>F150</f>
        <v>99.9</v>
      </c>
    </row>
    <row r="150" spans="1:6" ht="12.75">
      <c r="A150" s="42"/>
      <c r="B150" s="27" t="s">
        <v>105</v>
      </c>
      <c r="C150" s="7">
        <v>9901377</v>
      </c>
      <c r="D150" s="35" t="s">
        <v>106</v>
      </c>
      <c r="E150" s="7"/>
      <c r="F150" s="70">
        <f>F151</f>
        <v>99.9</v>
      </c>
    </row>
    <row r="151" spans="1:6" ht="25.5" customHeight="1">
      <c r="A151" s="42"/>
      <c r="B151" s="27" t="s">
        <v>51</v>
      </c>
      <c r="C151" s="7">
        <v>9901377</v>
      </c>
      <c r="D151" s="35" t="s">
        <v>106</v>
      </c>
      <c r="E151" s="7">
        <v>240</v>
      </c>
      <c r="F151" s="70">
        <f>100-0.1</f>
        <v>99.9</v>
      </c>
    </row>
    <row r="152" spans="1:6" s="16" customFormat="1" ht="78.75">
      <c r="A152" s="49"/>
      <c r="B152" s="59" t="s">
        <v>121</v>
      </c>
      <c r="C152" s="26">
        <v>9901063</v>
      </c>
      <c r="D152" s="58"/>
      <c r="E152" s="26"/>
      <c r="F152" s="69">
        <f>F153</f>
        <v>50</v>
      </c>
    </row>
    <row r="153" spans="1:6" ht="12.75">
      <c r="A153" s="42"/>
      <c r="B153" s="27" t="s">
        <v>50</v>
      </c>
      <c r="C153" s="7">
        <v>9901063</v>
      </c>
      <c r="D153" s="35" t="s">
        <v>14</v>
      </c>
      <c r="E153" s="7"/>
      <c r="F153" s="70">
        <f>F154+F155</f>
        <v>50</v>
      </c>
    </row>
    <row r="154" spans="1:6" ht="26.25" hidden="1">
      <c r="A154" s="42"/>
      <c r="B154" s="27" t="s">
        <v>51</v>
      </c>
      <c r="C154" s="7">
        <v>9901063</v>
      </c>
      <c r="D154" s="35" t="s">
        <v>14</v>
      </c>
      <c r="E154" s="7">
        <v>240</v>
      </c>
      <c r="F154" s="70">
        <v>0</v>
      </c>
    </row>
    <row r="155" spans="1:6" ht="12.75">
      <c r="A155" s="42"/>
      <c r="B155" s="27" t="s">
        <v>52</v>
      </c>
      <c r="C155" s="7">
        <v>9901063</v>
      </c>
      <c r="D155" s="35" t="s">
        <v>14</v>
      </c>
      <c r="E155" s="7">
        <v>410</v>
      </c>
      <c r="F155" s="70">
        <v>50</v>
      </c>
    </row>
    <row r="156" spans="1:6" ht="66">
      <c r="A156" s="42"/>
      <c r="B156" s="27" t="s">
        <v>126</v>
      </c>
      <c r="C156" s="7">
        <v>9901318</v>
      </c>
      <c r="D156" s="35"/>
      <c r="E156" s="7"/>
      <c r="F156" s="70">
        <f>F157</f>
        <v>93.8</v>
      </c>
    </row>
    <row r="157" spans="1:6" ht="12.75">
      <c r="A157" s="42"/>
      <c r="B157" s="27" t="s">
        <v>61</v>
      </c>
      <c r="C157" s="7">
        <v>9901318</v>
      </c>
      <c r="D157" s="35" t="s">
        <v>63</v>
      </c>
      <c r="E157" s="7"/>
      <c r="F157" s="70">
        <f>F158</f>
        <v>93.8</v>
      </c>
    </row>
    <row r="158" spans="1:6" ht="26.25">
      <c r="A158" s="42"/>
      <c r="B158" s="27" t="s">
        <v>23</v>
      </c>
      <c r="C158" s="7">
        <v>9901318</v>
      </c>
      <c r="D158" s="35" t="s">
        <v>63</v>
      </c>
      <c r="E158" s="7">
        <v>240</v>
      </c>
      <c r="F158" s="70">
        <v>93.8</v>
      </c>
    </row>
    <row r="159" spans="1:6" ht="52.5" hidden="1">
      <c r="A159" s="42"/>
      <c r="B159" s="27" t="s">
        <v>127</v>
      </c>
      <c r="C159" s="7">
        <v>9901330</v>
      </c>
      <c r="D159" s="35"/>
      <c r="E159" s="7"/>
      <c r="F159" s="70">
        <f>F160</f>
        <v>0</v>
      </c>
    </row>
    <row r="160" spans="1:6" ht="12.75" hidden="1">
      <c r="A160" s="42"/>
      <c r="B160" s="27" t="s">
        <v>61</v>
      </c>
      <c r="C160" s="7">
        <v>9901330</v>
      </c>
      <c r="D160" s="35" t="s">
        <v>63</v>
      </c>
      <c r="E160" s="7"/>
      <c r="F160" s="70">
        <f>F161</f>
        <v>0</v>
      </c>
    </row>
    <row r="161" spans="1:6" ht="26.25" hidden="1">
      <c r="A161" s="42"/>
      <c r="B161" s="27" t="s">
        <v>23</v>
      </c>
      <c r="C161" s="7">
        <v>9901330</v>
      </c>
      <c r="D161" s="35" t="s">
        <v>63</v>
      </c>
      <c r="E161" s="7">
        <v>240</v>
      </c>
      <c r="F161" s="70">
        <v>0</v>
      </c>
    </row>
    <row r="162" spans="1:6" ht="78.75" hidden="1">
      <c r="A162" s="42"/>
      <c r="B162" s="27" t="s">
        <v>125</v>
      </c>
      <c r="C162" s="7">
        <v>9907202</v>
      </c>
      <c r="D162" s="35"/>
      <c r="E162" s="7"/>
      <c r="F162" s="70">
        <f>F163</f>
        <v>0</v>
      </c>
    </row>
    <row r="163" spans="1:6" ht="12.75" hidden="1">
      <c r="A163" s="42"/>
      <c r="B163" s="27" t="s">
        <v>61</v>
      </c>
      <c r="C163" s="7">
        <v>9907202</v>
      </c>
      <c r="D163" s="35" t="s">
        <v>63</v>
      </c>
      <c r="E163" s="7"/>
      <c r="F163" s="70">
        <f>F164+F165</f>
        <v>0</v>
      </c>
    </row>
    <row r="164" spans="1:6" ht="26.25" hidden="1">
      <c r="A164" s="42"/>
      <c r="B164" s="27" t="s">
        <v>23</v>
      </c>
      <c r="C164" s="7">
        <v>9907202</v>
      </c>
      <c r="D164" s="35" t="s">
        <v>63</v>
      </c>
      <c r="E164" s="7">
        <v>240</v>
      </c>
      <c r="F164" s="70">
        <v>0</v>
      </c>
    </row>
    <row r="165" spans="1:6" ht="12.75" hidden="1">
      <c r="A165" s="42"/>
      <c r="B165" s="27" t="s">
        <v>52</v>
      </c>
      <c r="C165" s="7">
        <v>9907202</v>
      </c>
      <c r="D165" s="35" t="s">
        <v>63</v>
      </c>
      <c r="E165" s="7">
        <v>410</v>
      </c>
      <c r="F165" s="70">
        <v>0</v>
      </c>
    </row>
    <row r="166" spans="1:6" ht="12.75" hidden="1">
      <c r="A166" s="42"/>
      <c r="B166" s="27"/>
      <c r="C166" s="7"/>
      <c r="D166" s="35"/>
      <c r="E166" s="7"/>
      <c r="F166" s="70"/>
    </row>
    <row r="167" spans="1:6" ht="71.25" customHeight="1">
      <c r="A167" s="42"/>
      <c r="B167" s="59" t="s">
        <v>160</v>
      </c>
      <c r="C167" s="26">
        <v>9909601</v>
      </c>
      <c r="D167" s="58"/>
      <c r="E167" s="26"/>
      <c r="F167" s="69">
        <f>F168</f>
        <v>240.46</v>
      </c>
    </row>
    <row r="168" spans="1:6" ht="15" customHeight="1">
      <c r="A168" s="42"/>
      <c r="B168" s="27" t="s">
        <v>105</v>
      </c>
      <c r="C168" s="7">
        <v>9909601</v>
      </c>
      <c r="D168" s="35" t="s">
        <v>106</v>
      </c>
      <c r="E168" s="7"/>
      <c r="F168" s="70">
        <f>F169</f>
        <v>240.46</v>
      </c>
    </row>
    <row r="169" spans="1:6" ht="33" customHeight="1">
      <c r="A169" s="42"/>
      <c r="B169" s="27" t="s">
        <v>51</v>
      </c>
      <c r="C169" s="7">
        <v>9909601</v>
      </c>
      <c r="D169" s="35" t="s">
        <v>106</v>
      </c>
      <c r="E169" s="7">
        <v>240</v>
      </c>
      <c r="F169" s="70">
        <v>240.46</v>
      </c>
    </row>
    <row r="170" spans="1:6" s="16" customFormat="1" ht="52.5" customHeight="1">
      <c r="A170" s="49"/>
      <c r="B170" s="61" t="s">
        <v>122</v>
      </c>
      <c r="C170" s="26">
        <v>9900308</v>
      </c>
      <c r="D170" s="58"/>
      <c r="E170" s="26"/>
      <c r="F170" s="69">
        <f>F171</f>
        <v>117.42</v>
      </c>
    </row>
    <row r="171" spans="1:6" ht="12.75">
      <c r="A171" s="42"/>
      <c r="B171" s="36" t="s">
        <v>107</v>
      </c>
      <c r="C171" s="7">
        <v>9900308</v>
      </c>
      <c r="D171" s="35" t="s">
        <v>109</v>
      </c>
      <c r="E171" s="7"/>
      <c r="F171" s="70">
        <f>F172</f>
        <v>117.42</v>
      </c>
    </row>
    <row r="172" spans="1:6" ht="28.5" customHeight="1">
      <c r="A172" s="42"/>
      <c r="B172" s="110" t="s">
        <v>158</v>
      </c>
      <c r="C172" s="7">
        <v>9900308</v>
      </c>
      <c r="D172" s="35" t="s">
        <v>109</v>
      </c>
      <c r="E172" s="7">
        <v>320</v>
      </c>
      <c r="F172" s="70">
        <v>117.42</v>
      </c>
    </row>
    <row r="173" spans="1:6" s="16" customFormat="1" ht="52.5" customHeight="1">
      <c r="A173" s="49"/>
      <c r="B173" s="61" t="s">
        <v>123</v>
      </c>
      <c r="C173" s="26">
        <v>9901073</v>
      </c>
      <c r="D173" s="58"/>
      <c r="E173" s="26"/>
      <c r="F173" s="69">
        <f>F174</f>
        <v>42</v>
      </c>
    </row>
    <row r="174" spans="1:6" ht="12.75">
      <c r="A174" s="42"/>
      <c r="B174" s="39" t="s">
        <v>110</v>
      </c>
      <c r="C174" s="7">
        <v>9901073</v>
      </c>
      <c r="D174" s="7">
        <v>1003</v>
      </c>
      <c r="E174" s="7"/>
      <c r="F174" s="70">
        <f>F176+F175</f>
        <v>42</v>
      </c>
    </row>
    <row r="175" spans="1:6" ht="26.25">
      <c r="A175" s="111"/>
      <c r="B175" s="27" t="s">
        <v>51</v>
      </c>
      <c r="C175" s="7">
        <v>9901073</v>
      </c>
      <c r="D175" s="7">
        <v>1003</v>
      </c>
      <c r="E175" s="112">
        <v>240</v>
      </c>
      <c r="F175" s="113">
        <v>2</v>
      </c>
    </row>
    <row r="176" spans="1:6" ht="13.5" thickBot="1">
      <c r="A176" s="43"/>
      <c r="B176" s="56" t="s">
        <v>108</v>
      </c>
      <c r="C176" s="54">
        <v>9901073</v>
      </c>
      <c r="D176" s="54">
        <v>1003</v>
      </c>
      <c r="E176" s="54">
        <v>310</v>
      </c>
      <c r="F176" s="71">
        <f>42-2</f>
        <v>40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2015-03-23T13:20:09Z</cp:lastPrinted>
  <dcterms:created xsi:type="dcterms:W3CDTF">2007-11-12T16:23:20Z</dcterms:created>
  <dcterms:modified xsi:type="dcterms:W3CDTF">2015-03-23T13:20:12Z</dcterms:modified>
  <cp:category/>
  <cp:version/>
  <cp:contentType/>
  <cp:contentStatus/>
</cp:coreProperties>
</file>